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732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P16" i="84"/>
  <c r="AD16" i="84"/>
  <c r="AG9" i="84" l="1"/>
  <c r="L7" i="84" s="1"/>
  <c r="AT23" i="87"/>
  <c r="AT22" i="87"/>
  <c r="AT21" i="87"/>
  <c r="AT20" i="87"/>
  <c r="AT19" i="87"/>
  <c r="AK36" i="88" l="1" a="1"/>
  <c r="AK36" i="88" s="1"/>
  <c r="AM45" i="88"/>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<sst xmlns="http://schemas.openxmlformats.org/spreadsheetml/2006/main" count="7777" uniqueCount="2648">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</sst>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V14" sqref="V14:Z14"/>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8"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3"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5"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49999999999999"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49999999999999"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49999999999999"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49999999999999"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49999999999999"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49999999999999"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49999999999999"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49999999999999"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49999999999999" customHeight="1">
      <c r="A32" s="702"/>
      <c r="B32" s="707" t="s">
        <v>41</v>
      </c>
      <c r="C32" s="707"/>
      <c r="D32" s="707"/>
      <c r="E32" s="707"/>
      <c r="F32" s="707"/>
      <c r="G32" s="707"/>
      <c r="H32" s="707"/>
      <c r="I32" s="707"/>
      <c r="J32" s="707"/>
      <c r="K32" s="707"/>
      <c r="L32" s="711" t="s">
        <v>42</v>
      </c>
      <c r="M32" s="712"/>
      <c r="N32" s="712"/>
      <c r="O32" s="712"/>
      <c r="P32" s="712"/>
      <c r="Q32" s="712"/>
      <c r="R32" s="712"/>
      <c r="S32" s="712"/>
      <c r="T32" s="712"/>
      <c r="U32" s="712"/>
      <c r="V32" s="712"/>
      <c r="W32" s="712"/>
      <c r="X32" s="713"/>
      <c r="Y32" s="229"/>
      <c r="Z32" s="229"/>
      <c r="AA32" s="230"/>
      <c r="AB32" s="230"/>
      <c r="AC32" s="230"/>
      <c r="AD32" s="230"/>
      <c r="AF32"/>
    </row>
    <row r="33" spans="1:46" s="232" customFormat="1" ht="20.149999999999999"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02" t="s">
        <v>45</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6" customHeight="1" thickBot="1">
      <c r="A36" s="788" t="s">
        <v>46</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t="s">
        <v>47</v>
      </c>
      <c r="AF36" s="249"/>
      <c r="AG36" s="805" t="s">
        <v>48</v>
      </c>
      <c r="AH36" s="806"/>
      <c r="AI36" s="806"/>
      <c r="AJ36" s="806"/>
      <c r="AK36" s="807"/>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49</v>
      </c>
      <c r="B38" s="790" t="s">
        <v>50</v>
      </c>
      <c r="C38" s="791"/>
      <c r="D38" s="791"/>
      <c r="E38" s="791"/>
      <c r="F38" s="791"/>
      <c r="G38" s="791"/>
      <c r="H38" s="791"/>
      <c r="I38" s="791"/>
      <c r="J38" s="791"/>
      <c r="K38" s="792"/>
      <c r="L38" s="790" t="s">
        <v>51</v>
      </c>
      <c r="M38" s="791"/>
      <c r="N38" s="791"/>
      <c r="O38" s="791"/>
      <c r="P38" s="792"/>
      <c r="Q38" s="765" t="s">
        <v>52</v>
      </c>
      <c r="R38" s="766"/>
      <c r="S38" s="766"/>
      <c r="T38" s="766"/>
      <c r="U38" s="766"/>
      <c r="V38" s="767"/>
      <c r="W38" s="763" t="s">
        <v>53</v>
      </c>
      <c r="X38" s="790" t="s">
        <v>54</v>
      </c>
      <c r="Y38" s="792"/>
      <c r="Z38" s="757" t="s">
        <v>55</v>
      </c>
      <c r="AA38" s="768" t="s">
        <v>56</v>
      </c>
      <c r="AB38" s="768" t="s">
        <v>57</v>
      </c>
      <c r="AC38" s="768" t="s">
        <v>58</v>
      </c>
      <c r="AD38" s="763" t="s">
        <v>59</v>
      </c>
      <c r="AE38" s="763" t="s">
        <v>60</v>
      </c>
      <c r="AF38" s="251"/>
      <c r="AG38" s="808"/>
      <c r="AH38" s="809"/>
      <c r="AI38" s="809"/>
      <c r="AJ38" s="809"/>
      <c r="AK38" s="810"/>
    </row>
    <row r="39" spans="1:46" ht="34.25" customHeight="1" thickBot="1">
      <c r="A39" s="702"/>
      <c r="B39" s="793"/>
      <c r="C39" s="794"/>
      <c r="D39" s="794"/>
      <c r="E39" s="794"/>
      <c r="F39" s="794"/>
      <c r="G39" s="794"/>
      <c r="H39" s="794"/>
      <c r="I39" s="794"/>
      <c r="J39" s="794"/>
      <c r="K39" s="795"/>
      <c r="L39" s="793"/>
      <c r="M39" s="794"/>
      <c r="N39" s="794"/>
      <c r="O39" s="794"/>
      <c r="P39" s="795"/>
      <c r="Q39" s="796" t="s">
        <v>61</v>
      </c>
      <c r="R39" s="797"/>
      <c r="S39" s="797"/>
      <c r="T39" s="797"/>
      <c r="U39" s="797"/>
      <c r="V39" s="584" t="s">
        <v>62</v>
      </c>
      <c r="W39" s="764"/>
      <c r="X39" s="793"/>
      <c r="Y39" s="795"/>
      <c r="Z39" s="758"/>
      <c r="AA39" s="769"/>
      <c r="AB39" s="769"/>
      <c r="AC39" s="769"/>
      <c r="AD39" s="764"/>
      <c r="AE39" s="764"/>
      <c r="AF39" s="251"/>
      <c r="AG39" s="811"/>
      <c r="AH39" s="812"/>
      <c r="AI39" s="812"/>
      <c r="AJ39" s="812"/>
      <c r="AK39" s="813"/>
    </row>
    <row r="40" spans="1:46" ht="50" customHeight="1" thickBot="1">
      <c r="A40" s="252">
        <v>1</v>
      </c>
      <c r="B40" s="770" t="s">
        <v>63</v>
      </c>
      <c r="C40" s="771"/>
      <c r="D40" s="771"/>
      <c r="E40" s="771"/>
      <c r="F40" s="771"/>
      <c r="G40" s="771"/>
      <c r="H40" s="771"/>
      <c r="I40" s="771"/>
      <c r="J40" s="771"/>
      <c r="K40" s="771"/>
      <c r="L40" s="759" t="s">
        <v>64</v>
      </c>
      <c r="M40" s="759"/>
      <c r="N40" s="759"/>
      <c r="O40" s="759"/>
      <c r="P40" s="759"/>
      <c r="Q40" s="753" t="s">
        <v>65</v>
      </c>
      <c r="R40" s="753"/>
      <c r="S40" s="753"/>
      <c r="T40" s="753"/>
      <c r="U40" s="753"/>
      <c r="V40" s="586" t="s">
        <v>66</v>
      </c>
      <c r="W40" s="586" t="s">
        <v>67</v>
      </c>
      <c r="X40" s="798" t="s">
        <v>68</v>
      </c>
      <c r="Y40" s="799"/>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50" customHeight="1">
      <c r="A41" s="252">
        <f>A40+1</f>
        <v>2</v>
      </c>
      <c r="B41" s="770" t="s">
        <v>74</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75</v>
      </c>
      <c r="X41" s="798" t="s">
        <v>68</v>
      </c>
      <c r="Y41" s="799"/>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83" t="s">
        <v>76</v>
      </c>
      <c r="AH41" s="260" t="s">
        <v>77</v>
      </c>
      <c r="AI41" s="261" t="s">
        <v>78</v>
      </c>
      <c r="AJ41" s="262">
        <f t="shared" ref="AJ41:AJ73" si="1">COUNTIF($Z$40:$Z$2039, AI41)</f>
        <v>1</v>
      </c>
      <c r="AK41" s="785" t="str">
        <f>IF(AJ41=AJ42, "一致", "不一致")</f>
        <v>一致</v>
      </c>
    </row>
    <row r="42" spans="1:46" ht="50" customHeight="1">
      <c r="A42" s="252">
        <f t="shared" ref="A42:A78" si="2">A41+1</f>
        <v>3</v>
      </c>
      <c r="B42" s="772" t="s">
        <v>79</v>
      </c>
      <c r="C42" s="773"/>
      <c r="D42" s="773"/>
      <c r="E42" s="773"/>
      <c r="F42" s="773"/>
      <c r="G42" s="773"/>
      <c r="H42" s="773"/>
      <c r="I42" s="773"/>
      <c r="J42" s="773"/>
      <c r="K42" s="774"/>
      <c r="L42" s="760" t="s">
        <v>64</v>
      </c>
      <c r="M42" s="761"/>
      <c r="N42" s="761"/>
      <c r="O42" s="761"/>
      <c r="P42" s="762"/>
      <c r="Q42" s="753" t="s">
        <v>64</v>
      </c>
      <c r="R42" s="753"/>
      <c r="S42" s="753"/>
      <c r="T42" s="753"/>
      <c r="U42" s="753"/>
      <c r="V42" s="586" t="s">
        <v>80</v>
      </c>
      <c r="W42" s="135" t="s">
        <v>81</v>
      </c>
      <c r="X42" s="798" t="s">
        <v>68</v>
      </c>
      <c r="Y42" s="799"/>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4"/>
      <c r="AH42" s="263" t="s">
        <v>82</v>
      </c>
      <c r="AI42" s="264" t="s">
        <v>83</v>
      </c>
      <c r="AJ42" s="265">
        <f t="shared" si="1"/>
        <v>1</v>
      </c>
      <c r="AK42" s="786"/>
    </row>
    <row r="43" spans="1:46" ht="50" customHeight="1">
      <c r="A43" s="252">
        <f t="shared" si="2"/>
        <v>4</v>
      </c>
      <c r="B43" s="772" t="s">
        <v>84</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85</v>
      </c>
      <c r="X43" s="798" t="s">
        <v>68</v>
      </c>
      <c r="Y43" s="799"/>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7" t="s">
        <v>86</v>
      </c>
      <c r="AH43" s="263" t="s">
        <v>87</v>
      </c>
      <c r="AI43" s="264" t="s">
        <v>88</v>
      </c>
      <c r="AJ43" s="265">
        <f t="shared" si="1"/>
        <v>1</v>
      </c>
      <c r="AK43" s="786" t="str">
        <f>IF(AJ43=AJ44, "一致", "不一致")</f>
        <v>一致</v>
      </c>
    </row>
    <row r="44" spans="1:46" ht="50" customHeight="1">
      <c r="A44" s="252">
        <f t="shared" si="2"/>
        <v>5</v>
      </c>
      <c r="B44" s="772" t="s">
        <v>63</v>
      </c>
      <c r="C44" s="773"/>
      <c r="D44" s="773"/>
      <c r="E44" s="773"/>
      <c r="F44" s="773"/>
      <c r="G44" s="773"/>
      <c r="H44" s="773"/>
      <c r="I44" s="773"/>
      <c r="J44" s="773"/>
      <c r="K44" s="774"/>
      <c r="L44" s="760" t="s">
        <v>80</v>
      </c>
      <c r="M44" s="761"/>
      <c r="N44" s="761"/>
      <c r="O44" s="761"/>
      <c r="P44" s="762"/>
      <c r="Q44" s="753" t="s">
        <v>64</v>
      </c>
      <c r="R44" s="753"/>
      <c r="S44" s="753"/>
      <c r="T44" s="753"/>
      <c r="U44" s="753"/>
      <c r="V44" s="586" t="s">
        <v>80</v>
      </c>
      <c r="W44" s="135" t="s">
        <v>89</v>
      </c>
      <c r="X44" s="798" t="s">
        <v>90</v>
      </c>
      <c r="Y44" s="799"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c r="AH44" s="263" t="s">
        <v>91</v>
      </c>
      <c r="AI44" s="264" t="s">
        <v>92</v>
      </c>
      <c r="AJ44" s="265">
        <f t="shared" si="1"/>
        <v>1</v>
      </c>
      <c r="AK44" s="786"/>
    </row>
    <row r="45" spans="1:46" ht="50" customHeight="1">
      <c r="A45" s="252">
        <f t="shared" si="2"/>
        <v>6</v>
      </c>
      <c r="B45" s="772" t="s">
        <v>93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94</v>
      </c>
      <c r="X45" s="798" t="s">
        <v>95</v>
      </c>
      <c r="Y45" s="799"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4" t="s">
        <v>96</v>
      </c>
      <c r="AH45" s="263" t="s">
        <v>97</v>
      </c>
      <c r="AI45" s="264" t="s">
        <v>98</v>
      </c>
      <c r="AJ45" s="265">
        <f t="shared" si="1"/>
        <v>1</v>
      </c>
      <c r="AK45" s="786" t="str">
        <f>IF(AND(AJ45=AJ46, AJ46=AJ47), "一致", "不一致")</f>
        <v>一致</v>
      </c>
    </row>
    <row r="46" spans="1:46" ht="50" customHeight="1">
      <c r="A46" s="252">
        <f t="shared" si="2"/>
        <v>7</v>
      </c>
      <c r="B46" s="772" t="s">
        <v>99</v>
      </c>
      <c r="C46" s="773"/>
      <c r="D46" s="773"/>
      <c r="E46" s="773"/>
      <c r="F46" s="773"/>
      <c r="G46" s="773"/>
      <c r="H46" s="773"/>
      <c r="I46" s="773"/>
      <c r="J46" s="773"/>
      <c r="K46" s="774"/>
      <c r="L46" s="760" t="s">
        <v>64</v>
      </c>
      <c r="M46" s="761"/>
      <c r="N46" s="761"/>
      <c r="O46" s="761"/>
      <c r="P46" s="762"/>
      <c r="Q46" s="753" t="s">
        <v>64</v>
      </c>
      <c r="R46" s="753"/>
      <c r="S46" s="753"/>
      <c r="T46" s="753"/>
      <c r="U46" s="753"/>
      <c r="V46" s="586" t="s">
        <v>80</v>
      </c>
      <c r="W46" s="135" t="s">
        <v>100</v>
      </c>
      <c r="X46" s="798" t="s">
        <v>77</v>
      </c>
      <c r="Y46" s="799"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c r="AH46" s="263" t="s">
        <v>101</v>
      </c>
      <c r="AI46" s="264" t="s">
        <v>102</v>
      </c>
      <c r="AJ46" s="265">
        <f t="shared" si="1"/>
        <v>1</v>
      </c>
      <c r="AK46" s="786"/>
    </row>
    <row r="47" spans="1:46" ht="50" customHeight="1">
      <c r="A47" s="252">
        <f t="shared" si="2"/>
        <v>8</v>
      </c>
      <c r="B47" s="772" t="s">
        <v>103</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104</v>
      </c>
      <c r="Y47" s="799"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105</v>
      </c>
      <c r="AI47" s="264" t="s">
        <v>106</v>
      </c>
      <c r="AJ47" s="265">
        <f t="shared" si="1"/>
        <v>1</v>
      </c>
      <c r="AK47" s="786"/>
    </row>
    <row r="48" spans="1:46" ht="50" customHeight="1">
      <c r="A48" s="252">
        <f t="shared" si="2"/>
        <v>9</v>
      </c>
      <c r="B48" s="772" t="s">
        <v>107</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108</v>
      </c>
      <c r="X48" s="798" t="s">
        <v>109</v>
      </c>
      <c r="Y48" s="799"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84" t="s">
        <v>110</v>
      </c>
      <c r="AH48" s="263" t="s">
        <v>111</v>
      </c>
      <c r="AI48" s="264" t="s">
        <v>112</v>
      </c>
      <c r="AJ48" s="265">
        <f t="shared" si="1"/>
        <v>1</v>
      </c>
      <c r="AK48" s="786" t="str">
        <f>IF(AJ48=AJ49, "一致", "不一致")</f>
        <v>一致</v>
      </c>
    </row>
    <row r="49" spans="1:37" ht="50" customHeight="1">
      <c r="A49" s="252">
        <f t="shared" si="2"/>
        <v>10</v>
      </c>
      <c r="B49" s="772" t="s">
        <v>113</v>
      </c>
      <c r="C49" s="773"/>
      <c r="D49" s="773"/>
      <c r="E49" s="773"/>
      <c r="F49" s="773"/>
      <c r="G49" s="773"/>
      <c r="H49" s="773"/>
      <c r="I49" s="773"/>
      <c r="J49" s="773"/>
      <c r="K49" s="774"/>
      <c r="L49" s="760" t="s">
        <v>80</v>
      </c>
      <c r="M49" s="761"/>
      <c r="N49" s="761"/>
      <c r="O49" s="761"/>
      <c r="P49" s="762"/>
      <c r="Q49" s="753" t="s">
        <v>64</v>
      </c>
      <c r="R49" s="753"/>
      <c r="S49" s="753"/>
      <c r="T49" s="753"/>
      <c r="U49" s="753"/>
      <c r="V49" s="586" t="s">
        <v>80</v>
      </c>
      <c r="W49" s="135" t="s">
        <v>108</v>
      </c>
      <c r="X49" s="798" t="s">
        <v>114</v>
      </c>
      <c r="Y49" s="799"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c r="AH49" s="263" t="s">
        <v>115</v>
      </c>
      <c r="AI49" s="264" t="s">
        <v>116</v>
      </c>
      <c r="AJ49" s="265">
        <f t="shared" si="1"/>
        <v>1</v>
      </c>
      <c r="AK49" s="786"/>
    </row>
    <row r="50" spans="1:37" ht="50" customHeight="1">
      <c r="A50" s="252">
        <f t="shared" si="2"/>
        <v>11</v>
      </c>
      <c r="B50" s="772" t="s">
        <v>117</v>
      </c>
      <c r="C50" s="773"/>
      <c r="D50" s="773"/>
      <c r="E50" s="773"/>
      <c r="F50" s="773"/>
      <c r="G50" s="773"/>
      <c r="H50" s="773"/>
      <c r="I50" s="773"/>
      <c r="J50" s="773"/>
      <c r="K50" s="774"/>
      <c r="L50" s="760" t="s">
        <v>64</v>
      </c>
      <c r="M50" s="761"/>
      <c r="N50" s="761"/>
      <c r="O50" s="761"/>
      <c r="P50" s="762"/>
      <c r="Q50" s="753" t="s">
        <v>64</v>
      </c>
      <c r="R50" s="753"/>
      <c r="S50" s="753"/>
      <c r="T50" s="753"/>
      <c r="U50" s="753"/>
      <c r="V50" s="586" t="s">
        <v>80</v>
      </c>
      <c r="W50" s="135" t="s">
        <v>118</v>
      </c>
      <c r="X50" s="798" t="s">
        <v>119</v>
      </c>
      <c r="Y50" s="799"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84" t="s">
        <v>120</v>
      </c>
      <c r="AH50" s="263" t="s">
        <v>121</v>
      </c>
      <c r="AI50" s="264" t="s">
        <v>122</v>
      </c>
      <c r="AJ50" s="265">
        <f t="shared" si="1"/>
        <v>1</v>
      </c>
      <c r="AK50" s="786" t="str">
        <f>IF(AJ50=AJ51, "一致", "不一致")</f>
        <v>一致</v>
      </c>
    </row>
    <row r="51" spans="1:37" ht="50" customHeight="1">
      <c r="A51" s="252">
        <f t="shared" si="2"/>
        <v>12</v>
      </c>
      <c r="B51" s="772" t="s">
        <v>123</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124</v>
      </c>
      <c r="Y51" s="799"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c r="AH51" s="263" t="s">
        <v>125</v>
      </c>
      <c r="AI51" s="264" t="s">
        <v>126</v>
      </c>
      <c r="AJ51" s="265">
        <f t="shared" si="1"/>
        <v>1</v>
      </c>
      <c r="AK51" s="786"/>
    </row>
    <row r="52" spans="1:37" ht="50" customHeight="1">
      <c r="A52" s="252">
        <f t="shared" si="2"/>
        <v>13</v>
      </c>
      <c r="B52" s="772" t="s">
        <v>127</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128</v>
      </c>
      <c r="X52" s="798" t="s">
        <v>129</v>
      </c>
      <c r="Y52" s="799"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84" t="s">
        <v>130</v>
      </c>
      <c r="AH52" s="263" t="s">
        <v>131</v>
      </c>
      <c r="AI52" s="264" t="s">
        <v>132</v>
      </c>
      <c r="AJ52" s="265">
        <f t="shared" si="1"/>
        <v>1</v>
      </c>
      <c r="AK52" s="786" t="str">
        <f>IF(AND(AJ52=AJ53, AJ53=AJ54, AJ54=AJ55), "一致", "不一致")</f>
        <v>一致</v>
      </c>
    </row>
    <row r="53" spans="1:37" ht="50" customHeight="1">
      <c r="A53" s="252">
        <f t="shared" si="2"/>
        <v>14</v>
      </c>
      <c r="B53" s="772" t="s">
        <v>133</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134</v>
      </c>
      <c r="Y53" s="799"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c r="AH53" s="263" t="s">
        <v>135</v>
      </c>
      <c r="AI53" s="264" t="s">
        <v>136</v>
      </c>
      <c r="AJ53" s="265">
        <f t="shared" si="1"/>
        <v>1</v>
      </c>
      <c r="AK53" s="786"/>
    </row>
    <row r="54" spans="1:37" ht="50" customHeight="1">
      <c r="A54" s="252">
        <f t="shared" si="2"/>
        <v>15</v>
      </c>
      <c r="B54" s="772" t="s">
        <v>137</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138</v>
      </c>
      <c r="Y54" s="799"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139</v>
      </c>
      <c r="AI54" s="264" t="s">
        <v>140</v>
      </c>
      <c r="AJ54" s="265">
        <f t="shared" si="1"/>
        <v>1</v>
      </c>
      <c r="AK54" s="786"/>
    </row>
    <row r="55" spans="1:37" ht="50" customHeight="1">
      <c r="A55" s="252">
        <f t="shared" si="2"/>
        <v>16</v>
      </c>
      <c r="B55" s="772" t="s">
        <v>141</v>
      </c>
      <c r="C55" s="773"/>
      <c r="D55" s="773"/>
      <c r="E55" s="773"/>
      <c r="F55" s="773"/>
      <c r="G55" s="773"/>
      <c r="H55" s="773"/>
      <c r="I55" s="773"/>
      <c r="J55" s="773"/>
      <c r="K55" s="774"/>
      <c r="L55" s="760" t="s">
        <v>80</v>
      </c>
      <c r="M55" s="761"/>
      <c r="N55" s="761"/>
      <c r="O55" s="761"/>
      <c r="P55" s="762"/>
      <c r="Q55" s="753" t="s">
        <v>64</v>
      </c>
      <c r="R55" s="753"/>
      <c r="S55" s="753"/>
      <c r="T55" s="753"/>
      <c r="U55" s="753"/>
      <c r="V55" s="586" t="s">
        <v>80</v>
      </c>
      <c r="W55" s="135" t="s">
        <v>128</v>
      </c>
      <c r="X55" s="798" t="s">
        <v>142</v>
      </c>
      <c r="Y55" s="799"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143</v>
      </c>
      <c r="AI55" s="264" t="s">
        <v>144</v>
      </c>
      <c r="AJ55" s="265">
        <f t="shared" si="1"/>
        <v>1</v>
      </c>
      <c r="AK55" s="786"/>
    </row>
    <row r="56" spans="1:37" ht="50" customHeight="1">
      <c r="A56" s="252">
        <f t="shared" si="2"/>
        <v>17</v>
      </c>
      <c r="B56" s="772" t="s">
        <v>145</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146</v>
      </c>
      <c r="Y56" s="799"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t="s">
        <v>147</v>
      </c>
      <c r="AH56" s="263" t="s">
        <v>148</v>
      </c>
      <c r="AI56" s="264" t="s">
        <v>149</v>
      </c>
      <c r="AJ56" s="265">
        <f t="shared" si="1"/>
        <v>1</v>
      </c>
      <c r="AK56" s="786" t="str">
        <f>IF(AJ56=AJ57, "一致", "不一致")</f>
        <v>一致</v>
      </c>
    </row>
    <row r="57" spans="1:37" ht="50" customHeight="1">
      <c r="A57" s="252">
        <f t="shared" si="2"/>
        <v>18</v>
      </c>
      <c r="B57" s="772" t="s">
        <v>150</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108</v>
      </c>
      <c r="X57" s="798" t="s">
        <v>151</v>
      </c>
      <c r="Y57" s="799"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84"/>
      <c r="AH57" s="263" t="s">
        <v>152</v>
      </c>
      <c r="AI57" s="264" t="s">
        <v>153</v>
      </c>
      <c r="AJ57" s="265">
        <f t="shared" si="1"/>
        <v>1</v>
      </c>
      <c r="AK57" s="786"/>
    </row>
    <row r="58" spans="1:37" ht="50" customHeight="1">
      <c r="A58" s="252">
        <f t="shared" si="2"/>
        <v>19</v>
      </c>
      <c r="B58" s="772" t="s">
        <v>154</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155</v>
      </c>
      <c r="Y58" s="799"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t="s">
        <v>156</v>
      </c>
      <c r="AH58" s="263" t="s">
        <v>157</v>
      </c>
      <c r="AI58" s="264" t="s">
        <v>158</v>
      </c>
      <c r="AJ58" s="265">
        <f t="shared" si="1"/>
        <v>1</v>
      </c>
      <c r="AK58" s="786" t="str">
        <f>IF(AND(AJ58=AJ59, AJ59=AJ60, AJ60=AJ61), "一致", "不一致")</f>
        <v>一致</v>
      </c>
    </row>
    <row r="59" spans="1:37" ht="50" customHeight="1">
      <c r="A59" s="252">
        <f t="shared" si="2"/>
        <v>20</v>
      </c>
      <c r="B59" s="772" t="s">
        <v>159</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160</v>
      </c>
      <c r="X59" s="798" t="s">
        <v>161</v>
      </c>
      <c r="Y59" s="799"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c r="AH59" s="263" t="s">
        <v>162</v>
      </c>
      <c r="AI59" s="264" t="s">
        <v>163</v>
      </c>
      <c r="AJ59" s="265">
        <f t="shared" si="1"/>
        <v>1</v>
      </c>
      <c r="AK59" s="786"/>
    </row>
    <row r="60" spans="1:37" ht="50" customHeight="1">
      <c r="A60" s="252">
        <f t="shared" si="2"/>
        <v>21</v>
      </c>
      <c r="B60" s="772" t="s">
        <v>164</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165</v>
      </c>
      <c r="Y60" s="799"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166</v>
      </c>
      <c r="AI60" s="264" t="s">
        <v>167</v>
      </c>
      <c r="AJ60" s="265">
        <f t="shared" si="1"/>
        <v>1</v>
      </c>
      <c r="AK60" s="786"/>
    </row>
    <row r="61" spans="1:37" ht="50" customHeight="1">
      <c r="A61" s="252">
        <f t="shared" si="2"/>
        <v>22</v>
      </c>
      <c r="B61" s="772" t="s">
        <v>168</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169</v>
      </c>
      <c r="Y61" s="799"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170</v>
      </c>
      <c r="AI61" s="264" t="s">
        <v>171</v>
      </c>
      <c r="AJ61" s="265">
        <f t="shared" si="1"/>
        <v>1</v>
      </c>
      <c r="AK61" s="786"/>
    </row>
    <row r="62" spans="1:37" ht="50" customHeight="1">
      <c r="A62" s="252">
        <f t="shared" si="2"/>
        <v>23</v>
      </c>
      <c r="B62" s="772" t="s">
        <v>172</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173</v>
      </c>
      <c r="Y62" s="799"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t="s">
        <v>174</v>
      </c>
      <c r="AH62" s="263" t="s">
        <v>175</v>
      </c>
      <c r="AI62" s="264" t="s">
        <v>176</v>
      </c>
      <c r="AJ62" s="265">
        <f t="shared" si="1"/>
        <v>1</v>
      </c>
      <c r="AK62" s="786" t="str">
        <f>IF(AJ62=AJ63, "一致", "不一致")</f>
        <v>一致</v>
      </c>
    </row>
    <row r="63" spans="1:37" ht="50" customHeight="1">
      <c r="A63" s="252">
        <f t="shared" si="2"/>
        <v>24</v>
      </c>
      <c r="B63" s="772" t="s">
        <v>177</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178</v>
      </c>
      <c r="X63" s="798" t="s">
        <v>179</v>
      </c>
      <c r="Y63" s="799"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c r="AH63" s="263" t="s">
        <v>180</v>
      </c>
      <c r="AI63" s="264" t="s">
        <v>181</v>
      </c>
      <c r="AJ63" s="265">
        <f t="shared" si="1"/>
        <v>1</v>
      </c>
      <c r="AK63" s="786"/>
    </row>
    <row r="64" spans="1:37" ht="50" customHeight="1">
      <c r="A64" s="252">
        <f t="shared" si="2"/>
        <v>25</v>
      </c>
      <c r="B64" s="772" t="s">
        <v>182</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183</v>
      </c>
      <c r="Y64" s="799"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7" t="s">
        <v>184</v>
      </c>
      <c r="AH64" s="263" t="s">
        <v>185</v>
      </c>
      <c r="AI64" s="264" t="s">
        <v>186</v>
      </c>
      <c r="AJ64" s="265">
        <f t="shared" si="1"/>
        <v>1</v>
      </c>
      <c r="AK64" s="786" t="str">
        <f>IF(AJ64=AJ65, "一致", "不一致")</f>
        <v>一致</v>
      </c>
    </row>
    <row r="65" spans="1:37" ht="50" customHeight="1">
      <c r="A65" s="252">
        <f t="shared" si="2"/>
        <v>26</v>
      </c>
      <c r="B65" s="772" t="s">
        <v>187</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188</v>
      </c>
      <c r="X65" s="798" t="s">
        <v>189</v>
      </c>
      <c r="Y65" s="799"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87"/>
      <c r="AH65" s="263" t="s">
        <v>190</v>
      </c>
      <c r="AI65" s="264" t="s">
        <v>191</v>
      </c>
      <c r="AJ65" s="265">
        <f t="shared" si="1"/>
        <v>1</v>
      </c>
      <c r="AK65" s="786"/>
    </row>
    <row r="66" spans="1:37" ht="50" customHeight="1">
      <c r="A66" s="252">
        <f t="shared" si="2"/>
        <v>27</v>
      </c>
      <c r="B66" s="772" t="s">
        <v>192</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193</v>
      </c>
      <c r="Y66" s="799"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t="s">
        <v>194</v>
      </c>
      <c r="AH66" s="263" t="s">
        <v>195</v>
      </c>
      <c r="AI66" s="264" t="s">
        <v>196</v>
      </c>
      <c r="AJ66" s="265">
        <f t="shared" si="1"/>
        <v>1</v>
      </c>
      <c r="AK66" s="786" t="str">
        <f>IF(AJ66=AJ67, "一致", "不一致")</f>
        <v>一致</v>
      </c>
    </row>
    <row r="67" spans="1:37" ht="50" customHeight="1">
      <c r="A67" s="252">
        <f t="shared" si="2"/>
        <v>28</v>
      </c>
      <c r="B67" s="772" t="s">
        <v>197</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198</v>
      </c>
      <c r="Y67" s="799"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c r="AH67" s="263" t="s">
        <v>199</v>
      </c>
      <c r="AI67" s="264" t="s">
        <v>200</v>
      </c>
      <c r="AJ67" s="265">
        <f t="shared" si="1"/>
        <v>1</v>
      </c>
      <c r="AK67" s="786"/>
    </row>
    <row r="68" spans="1:37" ht="50" customHeight="1">
      <c r="A68" s="252">
        <f t="shared" si="2"/>
        <v>29</v>
      </c>
      <c r="B68" s="772" t="s">
        <v>201</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202</v>
      </c>
      <c r="Y68" s="799"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t="s">
        <v>203</v>
      </c>
      <c r="AH68" s="263" t="s">
        <v>204</v>
      </c>
      <c r="AI68" s="264" t="s">
        <v>205</v>
      </c>
      <c r="AJ68" s="265">
        <f t="shared" si="1"/>
        <v>1</v>
      </c>
      <c r="AK68" s="786" t="str">
        <f>IF(AJ68=AJ69, "一致", "不一致")</f>
        <v>一致</v>
      </c>
    </row>
    <row r="69" spans="1:37" ht="50" customHeight="1">
      <c r="A69" s="252">
        <f t="shared" si="2"/>
        <v>30</v>
      </c>
      <c r="B69" s="772" t="s">
        <v>206</v>
      </c>
      <c r="C69" s="773"/>
      <c r="D69" s="773"/>
      <c r="E69" s="773"/>
      <c r="F69" s="773"/>
      <c r="G69" s="773"/>
      <c r="H69" s="773"/>
      <c r="I69" s="773"/>
      <c r="J69" s="773"/>
      <c r="K69" s="774"/>
      <c r="L69" s="760" t="s">
        <v>64</v>
      </c>
      <c r="M69" s="761"/>
      <c r="N69" s="761"/>
      <c r="O69" s="761"/>
      <c r="P69" s="762"/>
      <c r="Q69" s="753" t="s">
        <v>64</v>
      </c>
      <c r="R69" s="753"/>
      <c r="S69" s="753"/>
      <c r="T69" s="753"/>
      <c r="U69" s="753"/>
      <c r="V69" s="586" t="s">
        <v>80</v>
      </c>
      <c r="W69" s="135" t="s">
        <v>207</v>
      </c>
      <c r="X69" s="798" t="s">
        <v>208</v>
      </c>
      <c r="Y69" s="799"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c r="AH69" s="263" t="s">
        <v>209</v>
      </c>
      <c r="AI69" s="264" t="s">
        <v>210</v>
      </c>
      <c r="AJ69" s="265">
        <f t="shared" si="1"/>
        <v>1</v>
      </c>
      <c r="AK69" s="786"/>
    </row>
    <row r="70" spans="1:37" ht="50" customHeight="1">
      <c r="A70" s="252">
        <f t="shared" si="2"/>
        <v>31</v>
      </c>
      <c r="B70" s="772" t="s">
        <v>211</v>
      </c>
      <c r="C70" s="773"/>
      <c r="D70" s="773"/>
      <c r="E70" s="773"/>
      <c r="F70" s="773"/>
      <c r="G70" s="773"/>
      <c r="H70" s="773"/>
      <c r="I70" s="773"/>
      <c r="J70" s="773"/>
      <c r="K70" s="774"/>
      <c r="L70" s="760" t="s">
        <v>80</v>
      </c>
      <c r="M70" s="761"/>
      <c r="N70" s="761"/>
      <c r="O70" s="761"/>
      <c r="P70" s="762"/>
      <c r="Q70" s="753" t="s">
        <v>64</v>
      </c>
      <c r="R70" s="753"/>
      <c r="S70" s="753"/>
      <c r="T70" s="753"/>
      <c r="U70" s="753"/>
      <c r="V70" s="586" t="s">
        <v>80</v>
      </c>
      <c r="W70" s="135" t="s">
        <v>207</v>
      </c>
      <c r="X70" s="798" t="s">
        <v>212</v>
      </c>
      <c r="Y70" s="799"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t="s">
        <v>213</v>
      </c>
      <c r="AH70" s="263" t="s">
        <v>214</v>
      </c>
      <c r="AI70" s="264" t="s">
        <v>215</v>
      </c>
      <c r="AJ70" s="265">
        <f t="shared" si="1"/>
        <v>1</v>
      </c>
      <c r="AK70" s="786" t="str">
        <f>IF(AJ70=AJ71, "一致", "不一致")</f>
        <v>一致</v>
      </c>
    </row>
    <row r="71" spans="1:37" ht="50" customHeight="1">
      <c r="A71" s="252">
        <f t="shared" si="2"/>
        <v>32</v>
      </c>
      <c r="B71" s="772" t="s">
        <v>216</v>
      </c>
      <c r="C71" s="773"/>
      <c r="D71" s="773"/>
      <c r="E71" s="773"/>
      <c r="F71" s="773"/>
      <c r="G71" s="773"/>
      <c r="H71" s="773"/>
      <c r="I71" s="773"/>
      <c r="J71" s="773"/>
      <c r="K71" s="774"/>
      <c r="L71" s="760" t="s">
        <v>64</v>
      </c>
      <c r="M71" s="761"/>
      <c r="N71" s="761"/>
      <c r="O71" s="761"/>
      <c r="P71" s="762"/>
      <c r="Q71" s="753" t="s">
        <v>64</v>
      </c>
      <c r="R71" s="753"/>
      <c r="S71" s="753"/>
      <c r="T71" s="753"/>
      <c r="U71" s="753"/>
      <c r="V71" s="586" t="s">
        <v>80</v>
      </c>
      <c r="W71" s="135" t="s">
        <v>207</v>
      </c>
      <c r="X71" s="798" t="s">
        <v>175</v>
      </c>
      <c r="Y71" s="799"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87"/>
      <c r="AH71" s="263" t="s">
        <v>217</v>
      </c>
      <c r="AI71" s="264" t="s">
        <v>218</v>
      </c>
      <c r="AJ71" s="265">
        <f t="shared" si="1"/>
        <v>1</v>
      </c>
      <c r="AK71" s="786"/>
    </row>
    <row r="72" spans="1:37" ht="50" customHeight="1">
      <c r="A72" s="252">
        <f t="shared" si="2"/>
        <v>33</v>
      </c>
      <c r="B72" s="772" t="s">
        <v>219</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220</v>
      </c>
      <c r="Y72" s="799"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t="s">
        <v>221</v>
      </c>
      <c r="AH72" s="263" t="s">
        <v>222</v>
      </c>
      <c r="AI72" s="264" t="s">
        <v>223</v>
      </c>
      <c r="AJ72" s="265">
        <f t="shared" si="1"/>
        <v>1</v>
      </c>
      <c r="AK72" s="786" t="str">
        <f>IF(AJ72=AJ73, "一致", "不一致")</f>
        <v>一致</v>
      </c>
    </row>
    <row r="73" spans="1:37" ht="50" customHeight="1" thickBot="1">
      <c r="A73" s="252">
        <f t="shared" si="2"/>
        <v>34</v>
      </c>
      <c r="B73" s="772" t="s">
        <v>224</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225</v>
      </c>
      <c r="Y73" s="799"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800"/>
      <c r="AH73" s="266" t="s">
        <v>226</v>
      </c>
      <c r="AI73" s="267" t="s">
        <v>227</v>
      </c>
      <c r="AJ73" s="268">
        <f t="shared" si="1"/>
        <v>1</v>
      </c>
      <c r="AK73" s="801"/>
    </row>
    <row r="74" spans="1:37" ht="50" customHeight="1">
      <c r="A74" s="252">
        <f t="shared" si="2"/>
        <v>35</v>
      </c>
      <c r="B74" s="772" t="s">
        <v>228</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229</v>
      </c>
      <c r="Y74" s="799"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50" customHeight="1">
      <c r="A75" s="252">
        <f t="shared" si="2"/>
        <v>36</v>
      </c>
      <c r="B75" s="772" t="s">
        <v>230</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231</v>
      </c>
      <c r="Y75" s="799"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50" customHeight="1">
      <c r="A76" s="252">
        <f t="shared" si="2"/>
        <v>37</v>
      </c>
      <c r="B76" s="772" t="s">
        <v>232</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195</v>
      </c>
      <c r="Y76" s="799"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50" customHeight="1">
      <c r="A77" s="252">
        <f t="shared" si="2"/>
        <v>38</v>
      </c>
      <c r="B77" s="772" t="s">
        <v>233</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234</v>
      </c>
      <c r="Y77" s="799"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50" customHeight="1">
      <c r="A78" s="252">
        <f t="shared" si="2"/>
        <v>39</v>
      </c>
      <c r="B78" s="772" t="s">
        <v>235</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236</v>
      </c>
      <c r="Y78" s="799"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50" customHeight="1">
      <c r="A79" s="252">
        <f t="shared" ref="A79:A105" si="3">A78+1</f>
        <v>40</v>
      </c>
      <c r="B79" s="772" t="s">
        <v>237</v>
      </c>
      <c r="C79" s="773"/>
      <c r="D79" s="773"/>
      <c r="E79" s="773"/>
      <c r="F79" s="773"/>
      <c r="G79" s="773"/>
      <c r="H79" s="773"/>
      <c r="I79" s="773"/>
      <c r="J79" s="773"/>
      <c r="K79" s="774"/>
      <c r="L79" s="760" t="s">
        <v>64</v>
      </c>
      <c r="M79" s="761"/>
      <c r="N79" s="761"/>
      <c r="O79" s="761"/>
      <c r="P79" s="762"/>
      <c r="Q79" s="752" t="s">
        <v>64</v>
      </c>
      <c r="R79" s="752"/>
      <c r="S79" s="752"/>
      <c r="T79" s="752"/>
      <c r="U79" s="752"/>
      <c r="V79" s="135" t="s">
        <v>80</v>
      </c>
      <c r="W79" s="135" t="s">
        <v>207</v>
      </c>
      <c r="X79" s="798" t="s">
        <v>238</v>
      </c>
      <c r="Y79" s="799"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50" customHeight="1">
      <c r="A80" s="252">
        <f t="shared" si="3"/>
        <v>41</v>
      </c>
      <c r="B80" s="772" t="s">
        <v>239</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240</v>
      </c>
      <c r="Y80" s="799"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50" customHeight="1">
      <c r="A81" s="252">
        <f t="shared" si="3"/>
        <v>42</v>
      </c>
      <c r="B81" s="772" t="s">
        <v>241</v>
      </c>
      <c r="C81" s="773"/>
      <c r="D81" s="773"/>
      <c r="E81" s="773"/>
      <c r="F81" s="773"/>
      <c r="G81" s="773"/>
      <c r="H81" s="773"/>
      <c r="I81" s="773"/>
      <c r="J81" s="773"/>
      <c r="K81" s="774"/>
      <c r="L81" s="760" t="s">
        <v>80</v>
      </c>
      <c r="M81" s="761"/>
      <c r="N81" s="761"/>
      <c r="O81" s="761"/>
      <c r="P81" s="762"/>
      <c r="Q81" s="752" t="s">
        <v>64</v>
      </c>
      <c r="R81" s="752"/>
      <c r="S81" s="752"/>
      <c r="T81" s="752"/>
      <c r="U81" s="752"/>
      <c r="V81" s="135" t="s">
        <v>80</v>
      </c>
      <c r="W81" s="135" t="s">
        <v>67</v>
      </c>
      <c r="X81" s="798" t="s">
        <v>242</v>
      </c>
      <c r="Y81" s="799"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50" customHeight="1">
      <c r="A82" s="252">
        <f t="shared" si="3"/>
        <v>43</v>
      </c>
      <c r="B82" s="772" t="s">
        <v>243</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244</v>
      </c>
      <c r="Y82" s="799"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50" customHeight="1">
      <c r="A83" s="252">
        <f t="shared" si="3"/>
        <v>44</v>
      </c>
      <c r="B83" s="772" t="s">
        <v>245</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246</v>
      </c>
      <c r="Y83" s="799"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50" customHeight="1">
      <c r="A84" s="252">
        <f t="shared" si="3"/>
        <v>45</v>
      </c>
      <c r="B84" s="779" t="s">
        <v>247</v>
      </c>
      <c r="C84" s="780"/>
      <c r="D84" s="780"/>
      <c r="E84" s="780"/>
      <c r="F84" s="780"/>
      <c r="G84" s="780"/>
      <c r="H84" s="780"/>
      <c r="I84" s="780"/>
      <c r="J84" s="780"/>
      <c r="K84" s="780"/>
      <c r="L84" s="760" t="s">
        <v>80</v>
      </c>
      <c r="M84" s="761"/>
      <c r="N84" s="761"/>
      <c r="O84" s="761"/>
      <c r="P84" s="762"/>
      <c r="Q84" s="752" t="s">
        <v>64</v>
      </c>
      <c r="R84" s="752"/>
      <c r="S84" s="752"/>
      <c r="T84" s="752"/>
      <c r="U84" s="752"/>
      <c r="V84" s="135" t="s">
        <v>80</v>
      </c>
      <c r="W84" s="135" t="s">
        <v>108</v>
      </c>
      <c r="X84" s="798" t="s">
        <v>248</v>
      </c>
      <c r="Y84" s="799"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50" customHeight="1">
      <c r="A85" s="252">
        <f t="shared" si="3"/>
        <v>46</v>
      </c>
      <c r="B85" s="779" t="s">
        <v>249</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250</v>
      </c>
      <c r="Y85" s="799"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50" customHeight="1">
      <c r="A86" s="252">
        <f t="shared" si="3"/>
        <v>47</v>
      </c>
      <c r="B86" s="779" t="s">
        <v>251</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252</v>
      </c>
      <c r="Y86" s="799"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50"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4">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8" width="4.08984375" hidden="1" customWidth="1"/>
    <col min="59" max="59" width="9.90625" customWidth="1"/>
    <col min="60" max="60" width="9.453125" customWidth="1"/>
    <col min="61" max="63" width="4.08984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49999999999999"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5"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9"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IF(基本情報入力シート!L32="","",基本情報入力シート!L32)</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5"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20"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20"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20"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20"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5"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4"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5"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5"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3"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5"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2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2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2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IF(基本情報入力シート!B40="","",基本情報入力シート!B40)</f>
        <v>1111111111</v>
      </c>
      <c r="C12" s="1188"/>
      <c r="D12" s="1188"/>
      <c r="E12" s="1188"/>
      <c r="F12" s="1188"/>
      <c r="G12" s="1193" t="str">
        <f>IF(基本情報入力シート!L40="", "", 基本情報入力シート!L40)</f>
        <v>東京都</v>
      </c>
      <c r="H12" s="1193" t="str">
        <f>IF(基本情報入力シート!Q40="", "", 基本情報入力シート!Q40)</f>
        <v>東京都</v>
      </c>
      <c r="I12" s="1193" t="str">
        <f>IF(基本情報入力シート!V40="", "", 基本情報入力シート!V40)</f>
        <v>千代田区</v>
      </c>
      <c r="J12" s="1193" t="str">
        <f>IF(基本情報入力シート!W40="", "", 基本情報入力シート!W40)</f>
        <v>○○ホームヘルプ</v>
      </c>
      <c r="K12" s="1193" t="str">
        <f>IF(基本情報入力シート!X40="", "", 基本情報入力シート!X40)</f>
        <v>訪問介護</v>
      </c>
      <c r="L12" s="1115">
        <f>IF(基本情報入力シート!AC40=0, "",基本情報入力シート!AC40)</f>
        <v>750000</v>
      </c>
      <c r="M12" s="1131">
        <f>IF(AND(基本情報入力シート!B40="",基本情報入力シート!AD40=""), "", 基本情報入力シート!AD40)</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2222222222</v>
      </c>
      <c r="C16" s="1110"/>
      <c r="D16" s="1110"/>
      <c r="E16" s="1110"/>
      <c r="F16" s="1110"/>
      <c r="G16" s="1110" t="str">
        <f>IF(基本情報入力シート!L41="", "",基本情報入力シート!L41)</f>
        <v>東京都</v>
      </c>
      <c r="H16" s="1110" t="str">
        <f>IF(基本情報入力シート!Q41="", "",基本情報入力シート!Q41)</f>
        <v>東京都</v>
      </c>
      <c r="I16" s="1110" t="str">
        <f>IF(基本情報入力シート!V41="", "",基本情報入力シート!V41)</f>
        <v>千代田区</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130">
        <f>IF(基本情報入力シート!AD41="", "",基本情報入力シート!AD41)</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3333333333</v>
      </c>
      <c r="C20" s="1110"/>
      <c r="D20" s="1110"/>
      <c r="E20" s="1110"/>
      <c r="F20" s="1110"/>
      <c r="G20" s="1110" t="str">
        <f>IF(基本情報入力シート!L42="", "",基本情報入力シート!L42)</f>
        <v>東京都</v>
      </c>
      <c r="H20" s="1110" t="str">
        <f>IF(基本情報入力シート!Q42="", "",基本情報入力シート!Q42)</f>
        <v>東京都</v>
      </c>
      <c r="I20" s="1110" t="str">
        <f>IF(基本情報入力シート!V42="", "",基本情報入力シート!V42)</f>
        <v>千代田区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4444444444</v>
      </c>
      <c r="C24" s="1110"/>
      <c r="D24" s="1110"/>
      <c r="E24" s="1110"/>
      <c r="F24" s="1110"/>
      <c r="G24" s="1110" t="str">
        <f>IF(基本情報入力シート!L43="", "",基本情報入力シート!L43)</f>
        <v>東京都</v>
      </c>
      <c r="H24" s="1110" t="str">
        <f>IF(基本情報入力シート!Q43="", "",基本情報入力シート!Q43)</f>
        <v>東京都</v>
      </c>
      <c r="I24" s="1110" t="str">
        <f>IF(基本情報入力シート!V43="", "",基本情報入力シート!V43)</f>
        <v>千代田区</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1111111111</v>
      </c>
      <c r="C28" s="1110"/>
      <c r="D28" s="1110"/>
      <c r="E28" s="1110"/>
      <c r="F28" s="1110"/>
      <c r="G28" s="1110" t="str">
        <f>IF(基本情報入力シート!L44="", "",基本情報入力シート!L44)</f>
        <v>千代田区</v>
      </c>
      <c r="H28" s="1110" t="str">
        <f>IF(基本情報入力シート!Q44="", "",基本情報入力シート!Q44)</f>
        <v>東京都</v>
      </c>
      <c r="I28" s="1110" t="str">
        <f>IF(基本情報入力シート!V44="", "",基本情報入力シート!V44)</f>
        <v>千代田区</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1111111112</v>
      </c>
      <c r="C32" s="1199"/>
      <c r="D32" s="1199"/>
      <c r="E32" s="1199"/>
      <c r="F32" s="1199"/>
      <c r="G32" s="1199" t="str">
        <f>IF(基本情報入力シート!L45="", "",基本情報入力シート!L45)</f>
        <v>千代田区</v>
      </c>
      <c r="H32" s="1199" t="str">
        <f>IF(基本情報入力シート!Q45="", "",基本情報入力シート!Q45)</f>
        <v>東京都</v>
      </c>
      <c r="I32" s="1199" t="str">
        <f>IF(基本情報入力シート!V45="", "",基本情報入力シート!V45)</f>
        <v>千代田区</v>
      </c>
      <c r="J32" s="1199" t="str">
        <f>IF(基本情報入力シート!W45="", "",基本情報入力シート!W45)</f>
        <v>○○定巡</v>
      </c>
      <c r="K32" s="1199"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1111111113</v>
      </c>
      <c r="C36" s="1110"/>
      <c r="D36" s="1110"/>
      <c r="E36" s="1110"/>
      <c r="F36" s="1110"/>
      <c r="G36" s="1110" t="str">
        <f>IF(基本情報入力シート!L46="", "",基本情報入力シート!L46)</f>
        <v>東京都</v>
      </c>
      <c r="H36" s="1110" t="str">
        <f>IF(基本情報入力シート!Q46="", "",基本情報入力シート!Q46)</f>
        <v>東京都</v>
      </c>
      <c r="I36" s="1110" t="str">
        <f>IF(基本情報入力シート!V46="", "",基本情報入力シート!V46)</f>
        <v>千代田区</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1111111114</v>
      </c>
      <c r="C40" s="1110"/>
      <c r="D40" s="1110"/>
      <c r="E40" s="1110"/>
      <c r="F40" s="1110"/>
      <c r="G40" s="1110" t="str">
        <f>IF(基本情報入力シート!L47="", "",基本情報入力シート!L47)</f>
        <v>東京都</v>
      </c>
      <c r="H40" s="1110" t="str">
        <f>IF(基本情報入力シート!Q47="", "",基本情報入力シート!Q47)</f>
        <v>東京都</v>
      </c>
      <c r="I40" s="1110" t="str">
        <f>IF(基本情報入力シート!V47="", "",基本情報入力シート!V47)</f>
        <v>千代田区</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1111111115</v>
      </c>
      <c r="C44" s="1110"/>
      <c r="D44" s="1110"/>
      <c r="E44" s="1110"/>
      <c r="F44" s="1110"/>
      <c r="G44" s="1110" t="str">
        <f>IF(基本情報入力シート!L48="", "",基本情報入力シート!L48)</f>
        <v>東京都</v>
      </c>
      <c r="H44" s="1110" t="str">
        <f>IF(基本情報入力シート!Q48="", "",基本情報入力シート!Q48)</f>
        <v>東京都</v>
      </c>
      <c r="I44" s="1110" t="str">
        <f>IF(基本情報入力シート!V48="", "",基本情報入力シート!V48)</f>
        <v>千代田区</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1111111116</v>
      </c>
      <c r="C48" s="1110"/>
      <c r="D48" s="1110"/>
      <c r="E48" s="1110"/>
      <c r="F48" s="1110"/>
      <c r="G48" s="1110" t="str">
        <f>IF(基本情報入力シート!L49="", "",基本情報入力シート!L49)</f>
        <v>千代田区</v>
      </c>
      <c r="H48" s="1110" t="str">
        <f>IF(基本情報入力シート!Q49="", "",基本情報入力シート!Q49)</f>
        <v>東京都</v>
      </c>
      <c r="I48" s="1110" t="str">
        <f>IF(基本情報入力シート!V49="", "",基本情報入力シート!V49)</f>
        <v>千代田区</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1111111117</v>
      </c>
      <c r="C52" s="1110"/>
      <c r="D52" s="1110"/>
      <c r="E52" s="1110"/>
      <c r="F52" s="1110"/>
      <c r="G52" s="1110" t="str">
        <f>IF(基本情報入力シート!L50="", "",基本情報入力シート!L50)</f>
        <v>東京都</v>
      </c>
      <c r="H52" s="1110" t="str">
        <f>IF(基本情報入力シート!Q50="", "",基本情報入力シート!Q50)</f>
        <v>東京都</v>
      </c>
      <c r="I52" s="1110" t="str">
        <f>IF(基本情報入力シート!V50="", "",基本情報入力シート!V50)</f>
        <v>千代田区</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1111111118</v>
      </c>
      <c r="C56" s="1110"/>
      <c r="D56" s="1110"/>
      <c r="E56" s="1110"/>
      <c r="F56" s="1110"/>
      <c r="G56" s="1110" t="str">
        <f>IF(基本情報入力シート!L51="", "",基本情報入力シート!L51)</f>
        <v>東京都</v>
      </c>
      <c r="H56" s="1110" t="str">
        <f>IF(基本情報入力シート!Q51="", "",基本情報入力シート!Q51)</f>
        <v>東京都</v>
      </c>
      <c r="I56" s="1110" t="str">
        <f>IF(基本情報入力シート!V51="", "",基本情報入力シート!V51)</f>
        <v>千代田区</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1111111119</v>
      </c>
      <c r="C60" s="1110"/>
      <c r="D60" s="1110"/>
      <c r="E60" s="1110"/>
      <c r="F60" s="1110"/>
      <c r="G60" s="1110" t="str">
        <f>IF(基本情報入力シート!L52="", "",基本情報入力シート!L52)</f>
        <v>東京都</v>
      </c>
      <c r="H60" s="1110" t="str">
        <f>IF(基本情報入力シート!Q52="", "",基本情報入力シート!Q52)</f>
        <v>東京都</v>
      </c>
      <c r="I60" s="1110" t="str">
        <f>IF(基本情報入力シート!V52="", "",基本情報入力シート!V52)</f>
        <v>千代田区</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1111111120</v>
      </c>
      <c r="C64" s="1110"/>
      <c r="D64" s="1110"/>
      <c r="E64" s="1110"/>
      <c r="F64" s="1110"/>
      <c r="G64" s="1110" t="str">
        <f>IF(基本情報入力シート!L53="", "",基本情報入力シート!L53)</f>
        <v>東京都</v>
      </c>
      <c r="H64" s="1110" t="str">
        <f>IF(基本情報入力シート!Q53="", "",基本情報入力シート!Q53)</f>
        <v>東京都</v>
      </c>
      <c r="I64" s="1110" t="str">
        <f>IF(基本情報入力シート!V53="", "",基本情報入力シート!V53)</f>
        <v>千代田区</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1111111121</v>
      </c>
      <c r="C68" s="1110"/>
      <c r="D68" s="1110"/>
      <c r="E68" s="1110"/>
      <c r="F68" s="1110"/>
      <c r="G68" s="1110" t="str">
        <f>IF(基本情報入力シート!L54="", "",基本情報入力シート!L54)</f>
        <v>東京都</v>
      </c>
      <c r="H68" s="1110" t="str">
        <f>IF(基本情報入力シート!Q54="", "",基本情報入力シート!Q54)</f>
        <v>東京都</v>
      </c>
      <c r="I68" s="1110" t="str">
        <f>IF(基本情報入力シート!V54="", "",基本情報入力シート!V54)</f>
        <v>千代田区</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1111111122</v>
      </c>
      <c r="C72" s="1110"/>
      <c r="D72" s="1110"/>
      <c r="E72" s="1110"/>
      <c r="F72" s="1110"/>
      <c r="G72" s="1110" t="str">
        <f>IF(基本情報入力シート!L55="", "",基本情報入力シート!L55)</f>
        <v>千代田区</v>
      </c>
      <c r="H72" s="1110" t="str">
        <f>IF(基本情報入力シート!Q55="", "",基本情報入力シート!Q55)</f>
        <v>東京都</v>
      </c>
      <c r="I72" s="1110" t="str">
        <f>IF(基本情報入力シート!V55="", "",基本情報入力シート!V55)</f>
        <v>千代田区</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1111111123</v>
      </c>
      <c r="C76" s="1110"/>
      <c r="D76" s="1110"/>
      <c r="E76" s="1110"/>
      <c r="F76" s="1110"/>
      <c r="G76" s="1110" t="str">
        <f>IF(基本情報入力シート!L56="", "",基本情報入力シート!L56)</f>
        <v>千代田区</v>
      </c>
      <c r="H76" s="1110" t="str">
        <f>IF(基本情報入力シート!Q56="", "",基本情報入力シート!Q56)</f>
        <v>東京都</v>
      </c>
      <c r="I76" s="1110" t="str">
        <f>IF(基本情報入力シート!V56="", "",基本情報入力シート!V56)</f>
        <v>千代田区</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1111111124</v>
      </c>
      <c r="C80" s="1110"/>
      <c r="D80" s="1110"/>
      <c r="E80" s="1110"/>
      <c r="F80" s="1110"/>
      <c r="G80" s="1110" t="str">
        <f>IF(基本情報入力シート!L57="", "",基本情報入力シート!L57)</f>
        <v>千代田区</v>
      </c>
      <c r="H80" s="1110" t="str">
        <f>IF(基本情報入力シート!Q57="", "",基本情報入力シート!Q57)</f>
        <v>東京都</v>
      </c>
      <c r="I80" s="1110" t="str">
        <f>IF(基本情報入力シート!V57="", "",基本情報入力シート!V57)</f>
        <v>千代田区</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1111111125</v>
      </c>
      <c r="C84" s="1110"/>
      <c r="D84" s="1110"/>
      <c r="E84" s="1110"/>
      <c r="F84" s="1110"/>
      <c r="G84" s="1110" t="str">
        <f>IF(基本情報入力シート!L58="", "",基本情報入力シート!L58)</f>
        <v>千代田区</v>
      </c>
      <c r="H84" s="1110" t="str">
        <f>IF(基本情報入力シート!Q58="", "",基本情報入力シート!Q58)</f>
        <v>東京都</v>
      </c>
      <c r="I84" s="1110" t="str">
        <f>IF(基本情報入力シート!V58="", "",基本情報入力シート!V58)</f>
        <v>千代田区</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1111111126</v>
      </c>
      <c r="C88" s="1110"/>
      <c r="D88" s="1110"/>
      <c r="E88" s="1110"/>
      <c r="F88" s="1110"/>
      <c r="G88" s="1110" t="str">
        <f>IF(基本情報入力シート!L59="", "",基本情報入力シート!L59)</f>
        <v>千代田区</v>
      </c>
      <c r="H88" s="1110" t="str">
        <f>IF(基本情報入力シート!Q59="", "",基本情報入力シート!Q59)</f>
        <v>東京都</v>
      </c>
      <c r="I88" s="1110" t="str">
        <f>IF(基本情報入力シート!V59="", "",基本情報入力シート!V59)</f>
        <v>千代田区</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1111111127</v>
      </c>
      <c r="C92" s="1110"/>
      <c r="D92" s="1110"/>
      <c r="E92" s="1110"/>
      <c r="F92" s="1110"/>
      <c r="G92" s="1110" t="str">
        <f>IF(基本情報入力シート!L60="", "",基本情報入力シート!L60)</f>
        <v>千代田区</v>
      </c>
      <c r="H92" s="1110" t="str">
        <f>IF(基本情報入力シート!Q60="", "",基本情報入力シート!Q60)</f>
        <v>東京都</v>
      </c>
      <c r="I92" s="1110" t="str">
        <f>IF(基本情報入力シート!V60="", "",基本情報入力シート!V60)</f>
        <v>千代田区</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1111111128</v>
      </c>
      <c r="C96" s="1201"/>
      <c r="D96" s="1201"/>
      <c r="E96" s="1201"/>
      <c r="F96" s="1202"/>
      <c r="G96" s="1209" t="str">
        <f>IF(基本情報入力シート!L61="", "",基本情報入力シート!L61)</f>
        <v>千代田区</v>
      </c>
      <c r="H96" s="1209" t="str">
        <f>IF(基本情報入力シート!Q61="", "",基本情報入力シート!Q61)</f>
        <v>東京都</v>
      </c>
      <c r="I96" s="1209" t="str">
        <f>IF(基本情報入力シート!V61="", "",基本情報入力シート!V61)</f>
        <v>千代田区</v>
      </c>
      <c r="J96" s="1209" t="str">
        <f>IF(基本情報入力シート!W61="", "",基本情報入力シート!W61)</f>
        <v>○○小多機</v>
      </c>
      <c r="K96" s="1209" t="str">
        <f>IF(基本情報入力シート!X61="", "",基本情報入力シート!X61)</f>
        <v>介護予防小規模多機能型居宅介護</v>
      </c>
      <c r="L96" s="1212">
        <f>IF(基本情報入力シート!AC61=0, "",基本情報入力シート!AC61)</f>
        <v>750000</v>
      </c>
      <c r="M96" s="1215">
        <f>IF(基本情報入力シート!AD61="", "",基本情報入力シート!AD61)</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1111111129</v>
      </c>
      <c r="C100" s="1219"/>
      <c r="D100" s="1219"/>
      <c r="E100" s="1219"/>
      <c r="F100" s="1220"/>
      <c r="G100" s="1221" t="str">
        <f>IF(基本情報入力シート!L62="", "",基本情報入力シート!L62)</f>
        <v>千代田区</v>
      </c>
      <c r="H100" s="1221" t="str">
        <f>IF(基本情報入力シート!Q62="", "",基本情報入力シート!Q62)</f>
        <v>東京都</v>
      </c>
      <c r="I100" s="1221" t="str">
        <f>IF(基本情報入力シート!V62="", "",基本情報入力シート!V62)</f>
        <v>千代田区</v>
      </c>
      <c r="J100" s="1221" t="str">
        <f>IF(基本情報入力シート!W62="", "",基本情報入力シート!W62)</f>
        <v>○○小多機</v>
      </c>
      <c r="K100" s="1221" t="str">
        <f>IF(基本情報入力シート!X62="", "",基本情報入力シート!X62)</f>
        <v>介護予防小規模多機能型居宅介護（短期利用型）</v>
      </c>
      <c r="L100" s="1222">
        <f>IF(基本情報入力シート!AC62=0, "",基本情報入力シート!AC62)</f>
        <v>750000</v>
      </c>
      <c r="M100" s="1215">
        <f>IF(基本情報入力シート!AD62="", "",基本情報入力シート!AD62)</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1111111130</v>
      </c>
      <c r="C104" s="1219"/>
      <c r="D104" s="1219"/>
      <c r="E104" s="1219"/>
      <c r="F104" s="1220"/>
      <c r="G104" s="1221" t="str">
        <f>IF(基本情報入力シート!L63="", "",基本情報入力シート!L63)</f>
        <v>千代田区</v>
      </c>
      <c r="H104" s="1221" t="str">
        <f>IF(基本情報入力シート!Q63="", "",基本情報入力シート!Q63)</f>
        <v>東京都</v>
      </c>
      <c r="I104" s="1221" t="str">
        <f>IF(基本情報入力シート!V63="", "",基本情報入力シート!V63)</f>
        <v>千代田区</v>
      </c>
      <c r="J104" s="1221" t="str">
        <f>IF(基本情報入力シート!W63="", "",基本情報入力シート!W63)</f>
        <v>○○看多機</v>
      </c>
      <c r="K104" s="1221" t="str">
        <f>IF(基本情報入力シート!X63="", "",基本情報入力シート!X63)</f>
        <v>複合型サービス（看護小規模多機能型居宅介護）</v>
      </c>
      <c r="L104" s="1222">
        <f>IF(基本情報入力シート!AC63=0, "",基本情報入力シート!AC63)</f>
        <v>750000</v>
      </c>
      <c r="M104" s="1215">
        <f>IF(基本情報入力シート!AD63="", "",基本情報入力シート!AD63)</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1111111131</v>
      </c>
      <c r="C108" s="1219"/>
      <c r="D108" s="1219"/>
      <c r="E108" s="1219"/>
      <c r="F108" s="1220"/>
      <c r="G108" s="1221" t="str">
        <f>IF(基本情報入力シート!L64="", "",基本情報入力シート!L64)</f>
        <v>千代田区</v>
      </c>
      <c r="H108" s="1221" t="str">
        <f>IF(基本情報入力シート!Q64="", "",基本情報入力シート!Q64)</f>
        <v>東京都</v>
      </c>
      <c r="I108" s="1221" t="str">
        <f>IF(基本情報入力シート!V64="", "",基本情報入力シート!V64)</f>
        <v>千代田区</v>
      </c>
      <c r="J108" s="1221" t="str">
        <f>IF(基本情報入力シート!W64="", "",基本情報入力シート!W64)</f>
        <v>○○看多機</v>
      </c>
      <c r="K108" s="1221" t="str">
        <f>IF(基本情報入力シート!X64="", "",基本情報入力シート!X64)</f>
        <v>複合型サービス（看護小規模多機能型居宅介護・短期利用型）</v>
      </c>
      <c r="L108" s="1222">
        <f>IF(基本情報入力シート!AC64=0, "",基本情報入力シート!AC64)</f>
        <v>750000</v>
      </c>
      <c r="M108" s="1215">
        <f>IF(基本情報入力シート!AD64="", "",基本情報入力シート!AD64)</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1111111132</v>
      </c>
      <c r="C112" s="1219"/>
      <c r="D112" s="1219"/>
      <c r="E112" s="1219"/>
      <c r="F112" s="1220"/>
      <c r="G112" s="1221" t="str">
        <f>IF(基本情報入力シート!L65="", "",基本情報入力シート!L65)</f>
        <v>千代田区</v>
      </c>
      <c r="H112" s="1221" t="str">
        <f>IF(基本情報入力シート!Q65="", "",基本情報入力シート!Q65)</f>
        <v>東京都</v>
      </c>
      <c r="I112" s="1221" t="str">
        <f>IF(基本情報入力シート!V65="", "",基本情報入力シート!V65)</f>
        <v>千代田区</v>
      </c>
      <c r="J112" s="1221" t="str">
        <f>IF(基本情報入力シート!W65="", "",基本情報入力シート!W65)</f>
        <v>○○GH</v>
      </c>
      <c r="K112" s="1221" t="str">
        <f>IF(基本情報入力シート!X65="", "",基本情報入力シート!X65)</f>
        <v>認知症対応型共同生活介護</v>
      </c>
      <c r="L112" s="1222">
        <f>IF(基本情報入力シート!AC65=0, "",基本情報入力シート!AC65)</f>
        <v>750000</v>
      </c>
      <c r="M112" s="1215">
        <f>IF(基本情報入力シート!AD65="", "",基本情報入力シート!AD65)</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1111111133</v>
      </c>
      <c r="C116" s="1219"/>
      <c r="D116" s="1219"/>
      <c r="E116" s="1219"/>
      <c r="F116" s="1220"/>
      <c r="G116" s="1221" t="str">
        <f>IF(基本情報入力シート!L66="", "",基本情報入力シート!L66)</f>
        <v>千代田区</v>
      </c>
      <c r="H116" s="1221" t="str">
        <f>IF(基本情報入力シート!Q66="", "",基本情報入力シート!Q66)</f>
        <v>東京都</v>
      </c>
      <c r="I116" s="1221" t="str">
        <f>IF(基本情報入力シート!V66="", "",基本情報入力シート!V66)</f>
        <v>千代田区</v>
      </c>
      <c r="J116" s="1221" t="str">
        <f>IF(基本情報入力シート!W66="", "",基本情報入力シート!W66)</f>
        <v>○○GH</v>
      </c>
      <c r="K116" s="1221" t="str">
        <f>IF(基本情報入力シート!X66="", "",基本情報入力シート!X66)</f>
        <v>認知症対応型共同生活介護（短期利用型）</v>
      </c>
      <c r="L116" s="1222">
        <f>IF(基本情報入力シート!AC66=0, "",基本情報入力シート!AC66)</f>
        <v>750000</v>
      </c>
      <c r="M116" s="1215">
        <f>IF(基本情報入力シート!AD66="", "",基本情報入力シート!AD66)</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1111111134</v>
      </c>
      <c r="C120" s="1219"/>
      <c r="D120" s="1219"/>
      <c r="E120" s="1219"/>
      <c r="F120" s="1220"/>
      <c r="G120" s="1221" t="str">
        <f>IF(基本情報入力シート!L67="", "",基本情報入力シート!L67)</f>
        <v>千代田区</v>
      </c>
      <c r="H120" s="1221" t="str">
        <f>IF(基本情報入力シート!Q67="", "",基本情報入力シート!Q67)</f>
        <v>東京都</v>
      </c>
      <c r="I120" s="1221" t="str">
        <f>IF(基本情報入力シート!V67="", "",基本情報入力シート!V67)</f>
        <v>千代田区</v>
      </c>
      <c r="J120" s="1221" t="str">
        <f>IF(基本情報入力シート!W67="", "",基本情報入力シート!W67)</f>
        <v>○○GH</v>
      </c>
      <c r="K120" s="1221" t="str">
        <f>IF(基本情報入力シート!X67="", "",基本情報入力シート!X67)</f>
        <v>介護予防認知症対応型共同生活介護</v>
      </c>
      <c r="L120" s="1222">
        <f>IF(基本情報入力シート!AC67=0, "",基本情報入力シート!AC67)</f>
        <v>750000</v>
      </c>
      <c r="M120" s="1215">
        <f>IF(基本情報入力シート!AD67="", "",基本情報入力シート!AD67)</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1111111135</v>
      </c>
      <c r="C124" s="1219"/>
      <c r="D124" s="1219"/>
      <c r="E124" s="1219"/>
      <c r="F124" s="1220"/>
      <c r="G124" s="1221" t="str">
        <f>IF(基本情報入力シート!L68="", "",基本情報入力シート!L68)</f>
        <v>千代田区</v>
      </c>
      <c r="H124" s="1221" t="str">
        <f>IF(基本情報入力シート!Q68="", "",基本情報入力シート!Q68)</f>
        <v>東京都</v>
      </c>
      <c r="I124" s="1221" t="str">
        <f>IF(基本情報入力シート!V68="", "",基本情報入力シート!V68)</f>
        <v>千代田区</v>
      </c>
      <c r="J124" s="1221" t="str">
        <f>IF(基本情報入力シート!W68="", "",基本情報入力シート!W68)</f>
        <v>○○GH</v>
      </c>
      <c r="K124" s="1221" t="str">
        <f>IF(基本情報入力シート!X68="", "",基本情報入力シート!X68)</f>
        <v>介護予防認知症対応型共同生活介護（短期利用型）</v>
      </c>
      <c r="L124" s="1222">
        <f>IF(基本情報入力シート!AC68=0, "",基本情報入力シート!AC68)</f>
        <v>750000</v>
      </c>
      <c r="M124" s="1215">
        <f>IF(基本情報入力シート!AD68="", "",基本情報入力シート!AD68)</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1111111136</v>
      </c>
      <c r="C128" s="1219"/>
      <c r="D128" s="1219"/>
      <c r="E128" s="1219"/>
      <c r="F128" s="1220"/>
      <c r="G128" s="1221" t="str">
        <f>IF(基本情報入力シート!L69="", "",基本情報入力シート!L69)</f>
        <v>東京都</v>
      </c>
      <c r="H128" s="1221" t="str">
        <f>IF(基本情報入力シート!Q69="", "",基本情報入力シート!Q69)</f>
        <v>東京都</v>
      </c>
      <c r="I128" s="1221" t="str">
        <f>IF(基本情報入力シート!V69="", "",基本情報入力シート!V69)</f>
        <v>千代田区</v>
      </c>
      <c r="J128" s="1221" t="str">
        <f>IF(基本情報入力シート!W69="", "",基本情報入力シート!W69)</f>
        <v>○○施設</v>
      </c>
      <c r="K128" s="1221" t="str">
        <f>IF(基本情報入力シート!X69="", "",基本情報入力シート!X69)</f>
        <v>介護老人福祉施設サービス</v>
      </c>
      <c r="L128" s="1222">
        <f>IF(基本情報入力シート!AC69=0, "",基本情報入力シート!AC69)</f>
        <v>750000</v>
      </c>
      <c r="M128" s="1215">
        <f>IF(基本情報入力シート!AD69="", "",基本情報入力シート!AD69)</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1111111137</v>
      </c>
      <c r="C132" s="1219"/>
      <c r="D132" s="1219"/>
      <c r="E132" s="1219"/>
      <c r="F132" s="1220"/>
      <c r="G132" s="1221" t="str">
        <f>IF(基本情報入力シート!L70="", "",基本情報入力シート!L70)</f>
        <v>千代田区</v>
      </c>
      <c r="H132" s="1221" t="str">
        <f>IF(基本情報入力シート!Q70="", "",基本情報入力シート!Q70)</f>
        <v>東京都</v>
      </c>
      <c r="I132" s="1221" t="str">
        <f>IF(基本情報入力シート!V70="", "",基本情報入力シート!V70)</f>
        <v>千代田区</v>
      </c>
      <c r="J132" s="1221" t="str">
        <f>IF(基本情報入力シート!W70="", "",基本情報入力シート!W70)</f>
        <v>○○施設</v>
      </c>
      <c r="K132" s="1221" t="str">
        <f>IF(基本情報入力シート!X70="", "",基本情報入力シート!X70)</f>
        <v>地域密着型介護老人福祉施設</v>
      </c>
      <c r="L132" s="1222">
        <f>IF(基本情報入力シート!AC70=0, "",基本情報入力シート!AC70)</f>
        <v>750000</v>
      </c>
      <c r="M132" s="1215">
        <f>IF(基本情報入力シート!AD70="", "",基本情報入力シート!AD70)</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1111111138</v>
      </c>
      <c r="C136" s="1219"/>
      <c r="D136" s="1219"/>
      <c r="E136" s="1219"/>
      <c r="F136" s="1220"/>
      <c r="G136" s="1221" t="str">
        <f>IF(基本情報入力シート!L71="", "",基本情報入力シート!L71)</f>
        <v>東京都</v>
      </c>
      <c r="H136" s="1221" t="str">
        <f>IF(基本情報入力シート!Q71="", "",基本情報入力シート!Q71)</f>
        <v>東京都</v>
      </c>
      <c r="I136" s="1221" t="str">
        <f>IF(基本情報入力シート!V71="", "",基本情報入力シート!V71)</f>
        <v>千代田区</v>
      </c>
      <c r="J136" s="1221" t="str">
        <f>IF(基本情報入力シート!W71="", "",基本情報入力シート!W71)</f>
        <v>○○施設</v>
      </c>
      <c r="K136" s="1221" t="str">
        <f>IF(基本情報入力シート!X71="", "",基本情報入力シート!X71)</f>
        <v>短期入所生活介護</v>
      </c>
      <c r="L136" s="1222">
        <f>IF(基本情報入力シート!AC71=0, "",基本情報入力シート!AC71)</f>
        <v>750000</v>
      </c>
      <c r="M136" s="1215">
        <f>IF(基本情報入力シート!AD71="", "",基本情報入力シート!AD71)</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1111111139</v>
      </c>
      <c r="C140" s="1219"/>
      <c r="D140" s="1219"/>
      <c r="E140" s="1219"/>
      <c r="F140" s="1220"/>
      <c r="G140" s="1221" t="str">
        <f>IF(基本情報入力シート!L72="", "",基本情報入力シート!L72)</f>
        <v>東京都</v>
      </c>
      <c r="H140" s="1221" t="str">
        <f>IF(基本情報入力シート!Q72="", "",基本情報入力シート!Q72)</f>
        <v>東京都</v>
      </c>
      <c r="I140" s="1221" t="str">
        <f>IF(基本情報入力シート!V72="", "",基本情報入力シート!V72)</f>
        <v>千代田区</v>
      </c>
      <c r="J140" s="1221" t="str">
        <f>IF(基本情報入力シート!W72="", "",基本情報入力シート!W72)</f>
        <v>○○施設</v>
      </c>
      <c r="K140" s="1221" t="str">
        <f>IF(基本情報入力シート!X72="", "",基本情報入力シート!X72)</f>
        <v>介護予防短期入所生活介護</v>
      </c>
      <c r="L140" s="1222">
        <f>IF(基本情報入力シート!AC72=0, "",基本情報入力シート!AC72)</f>
        <v>750000</v>
      </c>
      <c r="M140" s="1215">
        <f>IF(基本情報入力シート!AD72="", "",基本情報入力シート!AD72)</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1111111140</v>
      </c>
      <c r="C144" s="1219"/>
      <c r="D144" s="1219"/>
      <c r="E144" s="1219"/>
      <c r="F144" s="1220"/>
      <c r="G144" s="1221" t="str">
        <f>IF(基本情報入力シート!L73="", "",基本情報入力シート!L73)</f>
        <v>東京都</v>
      </c>
      <c r="H144" s="1221" t="str">
        <f>IF(基本情報入力シート!Q73="", "",基本情報入力シート!Q73)</f>
        <v>東京都</v>
      </c>
      <c r="I144" s="1221" t="str">
        <f>IF(基本情報入力シート!V73="", "",基本情報入力シート!V73)</f>
        <v>千代田区</v>
      </c>
      <c r="J144" s="1221" t="str">
        <f>IF(基本情報入力シート!W73="", "",基本情報入力シート!W73)</f>
        <v>○○施設</v>
      </c>
      <c r="K144" s="1221" t="str">
        <f>IF(基本情報入力シート!X73="", "",基本情報入力シート!X73)</f>
        <v>介護老人保健施設サービス</v>
      </c>
      <c r="L144" s="1222">
        <f>IF(基本情報入力シート!AC73=0, "",基本情報入力シート!AC73)</f>
        <v>750000</v>
      </c>
      <c r="M144" s="1215">
        <f>IF(基本情報入力シート!AD73="", "",基本情報入力シート!AD73)</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1111111141</v>
      </c>
      <c r="C148" s="1219"/>
      <c r="D148" s="1219"/>
      <c r="E148" s="1219"/>
      <c r="F148" s="1220"/>
      <c r="G148" s="1221" t="str">
        <f>IF(基本情報入力シート!L74="", "",基本情報入力シート!L74)</f>
        <v>東京都</v>
      </c>
      <c r="H148" s="1221" t="str">
        <f>IF(基本情報入力シート!Q74="", "",基本情報入力シート!Q74)</f>
        <v>東京都</v>
      </c>
      <c r="I148" s="1221" t="str">
        <f>IF(基本情報入力シート!V74="", "",基本情報入力シート!V74)</f>
        <v>千代田区</v>
      </c>
      <c r="J148" s="1221" t="str">
        <f>IF(基本情報入力シート!W74="", "",基本情報入力シート!W74)</f>
        <v>○○施設</v>
      </c>
      <c r="K148" s="1221" t="str">
        <f>IF(基本情報入力シート!X74="", "",基本情報入力シート!X74)</f>
        <v>短期入所療養介護（介護老人保健施設）</v>
      </c>
      <c r="L148" s="1222">
        <f>IF(基本情報入力シート!AC74=0, "",基本情報入力シート!AC74)</f>
        <v>750000</v>
      </c>
      <c r="M148" s="1215">
        <f>IF(基本情報入力シート!AD74="", "",基本情報入力シート!AD74)</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1111111142</v>
      </c>
      <c r="C152" s="1219"/>
      <c r="D152" s="1219"/>
      <c r="E152" s="1219"/>
      <c r="F152" s="1220"/>
      <c r="G152" s="1221" t="str">
        <f>IF(基本情報入力シート!L75="", "",基本情報入力シート!L75)</f>
        <v>東京都</v>
      </c>
      <c r="H152" s="1221" t="str">
        <f>IF(基本情報入力シート!Q75="", "",基本情報入力シート!Q75)</f>
        <v>東京都</v>
      </c>
      <c r="I152" s="1221" t="str">
        <f>IF(基本情報入力シート!V75="", "",基本情報入力シート!V75)</f>
        <v>千代田区</v>
      </c>
      <c r="J152" s="1221" t="str">
        <f>IF(基本情報入力シート!W75="", "",基本情報入力シート!W75)</f>
        <v>○○施設</v>
      </c>
      <c r="K152" s="1221" t="str">
        <f>IF(基本情報入力シート!X75="", "",基本情報入力シート!X75)</f>
        <v>介護予防短期入所療養介護（介護老人保健施設）</v>
      </c>
      <c r="L152" s="1222">
        <f>IF(基本情報入力シート!AC75=0, "",基本情報入力シート!AC75)</f>
        <v>750000</v>
      </c>
      <c r="M152" s="1215">
        <f>IF(基本情報入力シート!AD75="", "",基本情報入力シート!AD75)</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1111111143</v>
      </c>
      <c r="C156" s="1219"/>
      <c r="D156" s="1219"/>
      <c r="E156" s="1219"/>
      <c r="F156" s="1220"/>
      <c r="G156" s="1221" t="str">
        <f>IF(基本情報入力シート!L76="", "",基本情報入力シート!L76)</f>
        <v>東京都</v>
      </c>
      <c r="H156" s="1221" t="str">
        <f>IF(基本情報入力シート!Q76="", "",基本情報入力シート!Q76)</f>
        <v>東京都</v>
      </c>
      <c r="I156" s="1221" t="str">
        <f>IF(基本情報入力シート!V76="", "",基本情報入力シート!V76)</f>
        <v>千代田区</v>
      </c>
      <c r="J156" s="1221" t="str">
        <f>IF(基本情報入力シート!W76="", "",基本情報入力シート!W76)</f>
        <v>○○施設</v>
      </c>
      <c r="K156" s="1221" t="str">
        <f>IF(基本情報入力シート!X76="", "",基本情報入力シート!X76)</f>
        <v>短期入所療養介護 （病院等（老健以外）)</v>
      </c>
      <c r="L156" s="1222">
        <f>IF(基本情報入力シート!AC76=0, "",基本情報入力シート!AC76)</f>
        <v>750000</v>
      </c>
      <c r="M156" s="1215">
        <f>IF(基本情報入力シート!AD76="", "",基本情報入力シート!AD76)</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1111111144</v>
      </c>
      <c r="C160" s="1219"/>
      <c r="D160" s="1219"/>
      <c r="E160" s="1219"/>
      <c r="F160" s="1220"/>
      <c r="G160" s="1221" t="str">
        <f>IF(基本情報入力シート!L77="", "",基本情報入力シート!L77)</f>
        <v>東京都</v>
      </c>
      <c r="H160" s="1221" t="str">
        <f>IF(基本情報入力シート!Q77="", "",基本情報入力シート!Q77)</f>
        <v>東京都</v>
      </c>
      <c r="I160" s="1221" t="str">
        <f>IF(基本情報入力シート!V77="", "",基本情報入力シート!V77)</f>
        <v>千代田区</v>
      </c>
      <c r="J160" s="1221" t="str">
        <f>IF(基本情報入力シート!W77="", "",基本情報入力シート!W77)</f>
        <v>○○施設</v>
      </c>
      <c r="K160" s="1221" t="str">
        <f>IF(基本情報入力シート!X77="", "",基本情報入力シート!X77)</f>
        <v>介護予防短期入所療養介護 （病院等（老健以外）)</v>
      </c>
      <c r="L160" s="1222">
        <f>IF(基本情報入力シート!AC77=0, "",基本情報入力シート!AC77)</f>
        <v>750000</v>
      </c>
      <c r="M160" s="1215">
        <f>IF(基本情報入力シート!AD77="", "",基本情報入力シート!AD77)</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1111111145</v>
      </c>
      <c r="C164" s="1219"/>
      <c r="D164" s="1219"/>
      <c r="E164" s="1219"/>
      <c r="F164" s="1220"/>
      <c r="G164" s="1221" t="str">
        <f>IF(基本情報入力シート!L78="", "",基本情報入力シート!L78)</f>
        <v>東京都</v>
      </c>
      <c r="H164" s="1221" t="str">
        <f>IF(基本情報入力シート!Q78="", "",基本情報入力シート!Q78)</f>
        <v>東京都</v>
      </c>
      <c r="I164" s="1221" t="str">
        <f>IF(基本情報入力シート!V78="", "",基本情報入力シート!V78)</f>
        <v>千代田区</v>
      </c>
      <c r="J164" s="1221" t="str">
        <f>IF(基本情報入力シート!W78="", "",基本情報入力シート!W78)</f>
        <v>○○施設</v>
      </c>
      <c r="K164" s="1221" t="str">
        <f>IF(基本情報入力シート!X78="", "",基本情報入力シート!X78)</f>
        <v>介護医療院サービス</v>
      </c>
      <c r="L164" s="1222">
        <f>IF(基本情報入力シート!AC78=0, "",基本情報入力シート!AC78)</f>
        <v>750000</v>
      </c>
      <c r="M164" s="1215">
        <f>IF(基本情報入力シート!AD78="", "",基本情報入力シート!AD78)</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1111111146</v>
      </c>
      <c r="C168" s="1219"/>
      <c r="D168" s="1219"/>
      <c r="E168" s="1219"/>
      <c r="F168" s="1220"/>
      <c r="G168" s="1221" t="str">
        <f>IF(基本情報入力シート!L79="", "",基本情報入力シート!L79)</f>
        <v>東京都</v>
      </c>
      <c r="H168" s="1221" t="str">
        <f>IF(基本情報入力シート!Q79="", "",基本情報入力シート!Q79)</f>
        <v>東京都</v>
      </c>
      <c r="I168" s="1221" t="str">
        <f>IF(基本情報入力シート!V79="", "",基本情報入力シート!V79)</f>
        <v>千代田区</v>
      </c>
      <c r="J168" s="1221" t="str">
        <f>IF(基本情報入力シート!W79="", "",基本情報入力シート!W79)</f>
        <v>○○施設</v>
      </c>
      <c r="K168" s="1221" t="str">
        <f>IF(基本情報入力シート!X79="", "",基本情報入力シート!X79)</f>
        <v>短期入所療養介護（介護医療院）</v>
      </c>
      <c r="L168" s="1222">
        <f>IF(基本情報入力シート!AC79=0, "",基本情報入力シート!AC79)</f>
        <v>750000</v>
      </c>
      <c r="M168" s="1215">
        <f>IF(基本情報入力シート!AD79="", "",基本情報入力シート!AD79)</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1111111147</v>
      </c>
      <c r="C172" s="1219"/>
      <c r="D172" s="1219"/>
      <c r="E172" s="1219"/>
      <c r="F172" s="1220"/>
      <c r="G172" s="1221" t="str">
        <f>IF(基本情報入力シート!L80="", "",基本情報入力シート!L80)</f>
        <v>東京都</v>
      </c>
      <c r="H172" s="1221" t="str">
        <f>IF(基本情報入力シート!Q80="", "",基本情報入力シート!Q80)</f>
        <v>東京都</v>
      </c>
      <c r="I172" s="1221" t="str">
        <f>IF(基本情報入力シート!V80="", "",基本情報入力シート!V80)</f>
        <v>千代田区</v>
      </c>
      <c r="J172" s="1221" t="str">
        <f>IF(基本情報入力シート!W80="", "",基本情報入力シート!W80)</f>
        <v>○○施設</v>
      </c>
      <c r="K172" s="1221" t="str">
        <f>IF(基本情報入力シート!X80="", "",基本情報入力シート!X80)</f>
        <v>介護予防短期入所療養介護（介護医療院）</v>
      </c>
      <c r="L172" s="1222">
        <f>IF(基本情報入力シート!AC80=0, "",基本情報入力シート!AC80)</f>
        <v>750000</v>
      </c>
      <c r="M172" s="1215">
        <f>IF(基本情報入力シート!AD80="", "",基本情報入力シート!AD80)</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1111111148</v>
      </c>
      <c r="C176" s="1219"/>
      <c r="D176" s="1219"/>
      <c r="E176" s="1219"/>
      <c r="F176" s="1220"/>
      <c r="G176" s="1221" t="str">
        <f>IF(基本情報入力シート!L81="", "",基本情報入力シート!L81)</f>
        <v>千代田区</v>
      </c>
      <c r="H176" s="1221" t="str">
        <f>IF(基本情報入力シート!Q81="", "",基本情報入力シート!Q81)</f>
        <v>東京都</v>
      </c>
      <c r="I176" s="1221" t="str">
        <f>IF(基本情報入力シート!V81="", "",基本情報入力シート!V81)</f>
        <v>千代田区</v>
      </c>
      <c r="J176" s="1221" t="str">
        <f>IF(基本情報入力シート!W81="", "",基本情報入力シート!W81)</f>
        <v>○○ホームヘルプ</v>
      </c>
      <c r="K176" s="1221" t="str">
        <f>IF(基本情報入力シート!X81="", "",基本情報入力シート!X81)</f>
        <v>訪問型サービス（独自）</v>
      </c>
      <c r="L176" s="1222">
        <f>IF(基本情報入力シート!AC81=0, "",基本情報入力シート!AC81)</f>
        <v>750000</v>
      </c>
      <c r="M176" s="1215" t="str">
        <f>IF(基本情報入力シート!AD81="", "",基本情報入力シート!AD81)</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1111111149</v>
      </c>
      <c r="C180" s="1219"/>
      <c r="D180" s="1219"/>
      <c r="E180" s="1219"/>
      <c r="F180" s="1220"/>
      <c r="G180" s="1221" t="str">
        <f>IF(基本情報入力シート!L82="", "",基本情報入力シート!L82)</f>
        <v>千代田区</v>
      </c>
      <c r="H180" s="1221" t="str">
        <f>IF(基本情報入力シート!Q82="", "",基本情報入力シート!Q82)</f>
        <v>東京都</v>
      </c>
      <c r="I180" s="1221" t="str">
        <f>IF(基本情報入力シート!V82="", "",基本情報入力シート!V82)</f>
        <v>千代田区</v>
      </c>
      <c r="J180" s="1221" t="str">
        <f>IF(基本情報入力シート!W82="", "",基本情報入力シート!W82)</f>
        <v>○○ホームヘルプ</v>
      </c>
      <c r="K180" s="1221" t="str">
        <f>IF(基本情報入力シート!X82="", "",基本情報入力シート!X82)</f>
        <v>訪問型サービス（独自／定率）</v>
      </c>
      <c r="L180" s="1222">
        <f>IF(基本情報入力シート!AC82=0, "",基本情報入力シート!AC82)</f>
        <v>750000</v>
      </c>
      <c r="M180" s="1215" t="str">
        <f>IF(基本情報入力シート!AD82="", "",基本情報入力シート!AD82)</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1111111150</v>
      </c>
      <c r="C184" s="1219"/>
      <c r="D184" s="1219"/>
      <c r="E184" s="1219"/>
      <c r="F184" s="1220"/>
      <c r="G184" s="1221" t="str">
        <f>IF(基本情報入力シート!L83="", "",基本情報入力シート!L83)</f>
        <v>千代田区</v>
      </c>
      <c r="H184" s="1221" t="str">
        <f>IF(基本情報入力シート!Q83="", "",基本情報入力シート!Q83)</f>
        <v>東京都</v>
      </c>
      <c r="I184" s="1221" t="str">
        <f>IF(基本情報入力シート!V83="", "",基本情報入力シート!V83)</f>
        <v>千代田区</v>
      </c>
      <c r="J184" s="1221" t="str">
        <f>IF(基本情報入力シート!W83="", "",基本情報入力シート!W83)</f>
        <v>○○ホームヘルプ</v>
      </c>
      <c r="K184" s="1221" t="str">
        <f>IF(基本情報入力シート!X83="", "",基本情報入力シート!X83)</f>
        <v>訪問型サービス（独自／定額）</v>
      </c>
      <c r="L184" s="1222">
        <f>IF(基本情報入力シート!AC83=0, "",基本情報入力シート!AC83)</f>
        <v>750000</v>
      </c>
      <c r="M184" s="1215" t="str">
        <f>IF(基本情報入力シート!AD83="", "",基本情報入力シート!AD83)</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1111111151</v>
      </c>
      <c r="C188" s="1219"/>
      <c r="D188" s="1219"/>
      <c r="E188" s="1219"/>
      <c r="F188" s="1220"/>
      <c r="G188" s="1221" t="str">
        <f>IF(基本情報入力シート!L84="", "",基本情報入力シート!L84)</f>
        <v>千代田区</v>
      </c>
      <c r="H188" s="1221" t="str">
        <f>IF(基本情報入力シート!Q84="", "",基本情報入力シート!Q84)</f>
        <v>東京都</v>
      </c>
      <c r="I188" s="1221" t="str">
        <f>IF(基本情報入力シート!V84="", "",基本情報入力シート!V84)</f>
        <v>千代田区</v>
      </c>
      <c r="J188" s="1221" t="str">
        <f>IF(基本情報入力シート!W84="", "",基本情報入力シート!W84)</f>
        <v>○○デイケア</v>
      </c>
      <c r="K188" s="1221" t="str">
        <f>IF(基本情報入力シート!X84="", "",基本情報入力シート!X84)</f>
        <v>通所型サービス（独自）</v>
      </c>
      <c r="L188" s="1222">
        <f>IF(基本情報入力シート!AC84=0, "",基本情報入力シート!AC84)</f>
        <v>750000</v>
      </c>
      <c r="M188" s="1215" t="str">
        <f>IF(基本情報入力シート!AD84="", "",基本情報入力シート!AD84)</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1111111152</v>
      </c>
      <c r="C192" s="1219"/>
      <c r="D192" s="1219"/>
      <c r="E192" s="1219"/>
      <c r="F192" s="1220"/>
      <c r="G192" s="1221" t="str">
        <f>IF(基本情報入力シート!L85="", "",基本情報入力シート!L85)</f>
        <v>千代田区</v>
      </c>
      <c r="H192" s="1221" t="str">
        <f>IF(基本情報入力シート!Q85="", "",基本情報入力シート!Q85)</f>
        <v>東京都</v>
      </c>
      <c r="I192" s="1221" t="str">
        <f>IF(基本情報入力シート!V85="", "",基本情報入力シート!V85)</f>
        <v>千代田区</v>
      </c>
      <c r="J192" s="1221" t="str">
        <f>IF(基本情報入力シート!W85="", "",基本情報入力シート!W85)</f>
        <v>○○デイケア</v>
      </c>
      <c r="K192" s="1221" t="str">
        <f>IF(基本情報入力シート!X85="", "",基本情報入力シート!X85)</f>
        <v>通所型サービス（独自／定率）</v>
      </c>
      <c r="L192" s="1222">
        <f>IF(基本情報入力シート!AC85=0, "",基本情報入力シート!AC85)</f>
        <v>750000</v>
      </c>
      <c r="M192" s="1215" t="str">
        <f>IF(基本情報入力シート!AD85="", "",基本情報入力シート!AD85)</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1111111153</v>
      </c>
      <c r="C196" s="1219"/>
      <c r="D196" s="1219"/>
      <c r="E196" s="1219"/>
      <c r="F196" s="1220"/>
      <c r="G196" s="1221" t="str">
        <f>IF(基本情報入力シート!L86="", "",基本情報入力シート!L86)</f>
        <v>千代田区</v>
      </c>
      <c r="H196" s="1221" t="str">
        <f>IF(基本情報入力シート!Q86="", "",基本情報入力シート!Q86)</f>
        <v>東京都</v>
      </c>
      <c r="I196" s="1221" t="str">
        <f>IF(基本情報入力シート!V86="", "",基本情報入力シート!V86)</f>
        <v>千代田区</v>
      </c>
      <c r="J196" s="1221" t="str">
        <f>IF(基本情報入力シート!W86="", "",基本情報入力シート!W86)</f>
        <v>○○デイケア</v>
      </c>
      <c r="K196" s="1221" t="str">
        <f>IF(基本情報入力シート!X86="", "",基本情報入力シート!X86)</f>
        <v>通所型サービス（独自／定額）</v>
      </c>
      <c r="L196" s="1222">
        <f>IF(基本情報入力シート!AC86=0, "",基本情報入力シート!AC86)</f>
        <v>750000</v>
      </c>
      <c r="M196" s="1215" t="str">
        <f>IF(基本情報入力シート!AD86="", "",基本情報入力シート!AD86)</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5"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5"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5"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5"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5"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5"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5"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5"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5"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5"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20"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20"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20"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5"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20"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20"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5"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20"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20"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20"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6"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2"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4"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4"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4"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4"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4"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4"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4"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4"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4"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4"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4"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4"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4"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4"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4"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4"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4"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4"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4"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4"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4"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4"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4"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4"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4"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4"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4"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4"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4"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4"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4"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4"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4"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4"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4"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4"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4"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4"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4"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4"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4"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4"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4"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4"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5"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P1,M:M )))</f>
        <v>35248800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IF(AND(COUNTA(基本情報入力シート!X40:X2039)=COUNTA(基本情報入力シート!AE40:AE2039), COUNTIF(I11:I2010, "○")=COUNTIF(AH11:AH2010, "○")), "○","×"))</f>
        <v>○</v>
      </c>
      <c r="U8" s="909" t="s">
        <v>568</v>
      </c>
      <c r="V8" s="910"/>
      <c r="W8" s="910"/>
      <c r="X8" s="910"/>
      <c r="Y8" s="910"/>
      <c r="Z8" s="910"/>
      <c r="AA8" s="910"/>
      <c r="AB8" s="910"/>
      <c r="AC8" s="910"/>
      <c r="AD8" s="910"/>
      <c r="AE8" s="911"/>
      <c r="AF8" s="145"/>
      <c r="AG8" s="145"/>
      <c r="AH8" s="290"/>
    </row>
    <row r="9" spans="1:38" ht="83"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581</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401" t="s">
        <v>582</v>
      </c>
      <c r="C3" s="1401"/>
      <c r="D3" s="1401"/>
      <c r="E3" s="1401"/>
      <c r="F3" s="1401"/>
      <c r="G3" s="1401"/>
      <c r="H3" s="1401"/>
      <c r="I3" s="1401"/>
      <c r="J3" s="558"/>
    </row>
    <row r="4" spans="1:10" s="559" customFormat="1" ht="25.25" customHeight="1">
      <c r="A4" s="558"/>
      <c r="B4" s="1397" t="s">
        <v>583</v>
      </c>
      <c r="C4" s="1398"/>
      <c r="D4" s="1398"/>
      <c r="E4" s="1398"/>
      <c r="F4" s="1398"/>
      <c r="G4" s="1398"/>
      <c r="H4" s="1398"/>
      <c r="I4" s="1399"/>
      <c r="J4" s="558"/>
    </row>
    <row r="5" spans="1:10" s="559" customFormat="1" ht="25.25" customHeight="1">
      <c r="A5" s="558"/>
      <c r="B5" s="560" t="s">
        <v>584</v>
      </c>
      <c r="C5" s="1397" t="s">
        <v>585</v>
      </c>
      <c r="D5" s="1398"/>
      <c r="E5" s="1398"/>
      <c r="F5" s="1398"/>
      <c r="G5" s="1398"/>
      <c r="H5" s="1398"/>
      <c r="I5" s="1399"/>
      <c r="J5" s="558"/>
    </row>
    <row r="6" spans="1:10" s="559" customFormat="1" ht="25.25" customHeight="1">
      <c r="A6" s="558"/>
      <c r="B6" s="560" t="s">
        <v>586</v>
      </c>
      <c r="C6" s="1397" t="s">
        <v>587</v>
      </c>
      <c r="D6" s="1398"/>
      <c r="E6" s="1398"/>
      <c r="F6" s="1398"/>
      <c r="G6" s="1398"/>
      <c r="H6" s="1398"/>
      <c r="I6" s="1399"/>
      <c r="J6" s="558"/>
    </row>
    <row r="7" spans="1:10" s="559" customFormat="1" ht="25.25" customHeight="1">
      <c r="A7" s="558"/>
      <c r="B7" s="560" t="s">
        <v>588</v>
      </c>
      <c r="C7" s="1397" t="s">
        <v>589</v>
      </c>
      <c r="D7" s="1398"/>
      <c r="E7" s="1398"/>
      <c r="F7" s="1398"/>
      <c r="G7" s="1398"/>
      <c r="H7" s="1398"/>
      <c r="I7" s="1399"/>
      <c r="J7" s="558"/>
    </row>
    <row r="8" spans="1:10" s="559" customFormat="1" ht="25.2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25" customHeight="1">
      <c r="A10" s="558"/>
      <c r="B10" s="1397" t="s">
        <v>591</v>
      </c>
      <c r="C10" s="1398"/>
      <c r="D10" s="1398"/>
      <c r="E10" s="1398"/>
      <c r="F10" s="1398"/>
      <c r="G10" s="1398"/>
      <c r="H10" s="1398"/>
      <c r="I10" s="1399"/>
      <c r="J10" s="558"/>
    </row>
    <row r="11" spans="1:10" s="559" customFormat="1" ht="56.4" customHeight="1">
      <c r="A11" s="558"/>
      <c r="B11" s="1402" t="s">
        <v>584</v>
      </c>
      <c r="C11" s="1394" t="s">
        <v>592</v>
      </c>
      <c r="D11" s="1395"/>
      <c r="E11" s="1395"/>
      <c r="F11" s="1395"/>
      <c r="G11" s="1395"/>
      <c r="H11" s="1395"/>
      <c r="I11" s="1396"/>
      <c r="J11" s="558"/>
    </row>
    <row r="12" spans="1:10" s="559" customFormat="1" ht="54.65" customHeight="1">
      <c r="A12" s="558"/>
      <c r="B12" s="1402"/>
      <c r="C12" s="1403" t="s">
        <v>593</v>
      </c>
      <c r="D12" s="560" t="s">
        <v>264</v>
      </c>
      <c r="E12" s="1394" t="s">
        <v>594</v>
      </c>
      <c r="F12" s="1395"/>
      <c r="G12" s="1395"/>
      <c r="H12" s="1395"/>
      <c r="I12" s="1396"/>
    </row>
    <row r="13" spans="1:10" s="559" customFormat="1" ht="32.4" customHeight="1">
      <c r="A13" s="558"/>
      <c r="B13" s="1402"/>
      <c r="C13" s="1404"/>
      <c r="D13" s="560" t="s">
        <v>267</v>
      </c>
      <c r="E13" s="1394" t="s">
        <v>595</v>
      </c>
      <c r="F13" s="1395"/>
      <c r="G13" s="1395"/>
      <c r="H13" s="1395"/>
      <c r="I13" s="1396"/>
    </row>
    <row r="14" spans="1:10" s="559" customFormat="1" ht="25.25" customHeight="1">
      <c r="A14" s="558"/>
      <c r="B14" s="560" t="s">
        <v>586</v>
      </c>
      <c r="C14" s="1397" t="s">
        <v>596</v>
      </c>
      <c r="D14" s="1398"/>
      <c r="E14" s="1398"/>
      <c r="F14" s="1398"/>
      <c r="G14" s="1398"/>
      <c r="H14" s="1398"/>
      <c r="I14" s="1399"/>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5" customHeight="1">
      <c r="A17" s="558"/>
      <c r="B17" s="565" t="s">
        <v>584</v>
      </c>
      <c r="C17" s="1394" t="s">
        <v>598</v>
      </c>
      <c r="D17" s="1395"/>
      <c r="E17" s="1395"/>
      <c r="F17" s="1395"/>
      <c r="G17" s="1395"/>
      <c r="H17" s="1395"/>
      <c r="I17" s="1396"/>
      <c r="J17" s="566"/>
    </row>
    <row r="18" spans="1:10" s="559" customFormat="1" ht="50" customHeight="1">
      <c r="A18" s="558"/>
      <c r="B18" s="567"/>
      <c r="C18" s="1403" t="s">
        <v>599</v>
      </c>
      <c r="D18" s="560" t="s">
        <v>264</v>
      </c>
      <c r="E18" s="1394" t="s">
        <v>600</v>
      </c>
      <c r="F18" s="1395"/>
      <c r="G18" s="1395"/>
      <c r="H18" s="1395"/>
      <c r="I18" s="1396"/>
    </row>
    <row r="19" spans="1:10" s="559" customFormat="1" ht="76.25" customHeight="1">
      <c r="A19" s="558"/>
      <c r="B19" s="567"/>
      <c r="C19" s="1405"/>
      <c r="D19" s="560" t="s">
        <v>267</v>
      </c>
      <c r="E19" s="1394" t="s">
        <v>601</v>
      </c>
      <c r="F19" s="1395"/>
      <c r="G19" s="1395"/>
      <c r="H19" s="1395"/>
      <c r="I19" s="1396"/>
    </row>
    <row r="20" spans="1:10" s="559" customFormat="1" ht="78.650000000000006" customHeight="1">
      <c r="A20" s="558"/>
      <c r="B20" s="568"/>
      <c r="C20" s="1404"/>
      <c r="D20" s="560" t="s">
        <v>270</v>
      </c>
      <c r="E20" s="1394" t="s">
        <v>602</v>
      </c>
      <c r="F20" s="1395"/>
      <c r="G20" s="1395"/>
      <c r="H20" s="1395"/>
      <c r="I20" s="1396"/>
    </row>
    <row r="21" spans="1:10" s="559" customFormat="1" ht="25.2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25" customHeight="1">
      <c r="A23" s="535" t="s">
        <v>603</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25" customHeight="1">
      <c r="A27" s="544" t="s">
        <v>613</v>
      </c>
      <c r="B27" s="545" t="s">
        <v>614</v>
      </c>
      <c r="C27" s="546" t="s">
        <v>615</v>
      </c>
      <c r="D27" s="1413" t="s">
        <v>616</v>
      </c>
      <c r="E27" s="1414"/>
      <c r="F27" s="546" t="s">
        <v>617</v>
      </c>
      <c r="G27" s="546" t="s">
        <v>618</v>
      </c>
      <c r="H27" s="546" t="s">
        <v>619</v>
      </c>
      <c r="I27" s="546" t="s">
        <v>620</v>
      </c>
    </row>
    <row r="28" spans="1:10" ht="146"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3.5">
      <c r="A32" s="1409" t="s">
        <v>649</v>
      </c>
      <c r="B32" s="1409"/>
      <c r="C32" s="1409"/>
      <c r="D32" s="1409"/>
      <c r="E32" s="1409"/>
      <c r="F32" s="1409"/>
      <c r="G32" s="1409"/>
      <c r="H32" s="1409"/>
      <c r="I32" s="1409"/>
    </row>
    <row r="33" spans="1:9" ht="23.5">
      <c r="A33" s="547"/>
      <c r="B33" s="547"/>
      <c r="C33" s="547"/>
      <c r="D33" s="547"/>
      <c r="E33" s="547"/>
      <c r="F33" s="547"/>
      <c r="G33" s="547"/>
      <c r="H33" s="547"/>
      <c r="I33" s="547"/>
    </row>
    <row r="34" spans="1:9" ht="23.5">
      <c r="A34" s="548" t="s">
        <v>650</v>
      </c>
      <c r="B34" s="548"/>
      <c r="C34" s="548"/>
      <c r="D34" s="548"/>
      <c r="E34" s="548"/>
      <c r="F34" s="548"/>
      <c r="G34" s="548"/>
      <c r="H34" s="548"/>
      <c r="I34" s="548"/>
    </row>
    <row r="35" spans="1:9" ht="23.5">
      <c r="A35" s="1406" t="s">
        <v>651</v>
      </c>
      <c r="B35" s="1407"/>
      <c r="C35" s="1407"/>
      <c r="D35" s="1407"/>
      <c r="E35" s="1407"/>
      <c r="F35" s="1407"/>
      <c r="G35" s="1407"/>
      <c r="H35" s="1407"/>
      <c r="I35" s="1408"/>
    </row>
    <row r="36" spans="1:9" ht="28">
      <c r="A36" s="549"/>
      <c r="B36" s="539"/>
      <c r="C36" s="539"/>
      <c r="D36" s="539"/>
      <c r="E36" s="539"/>
      <c r="F36" s="539"/>
      <c r="G36" s="539"/>
      <c r="H36" s="539"/>
      <c r="I36" s="539"/>
    </row>
    <row r="37" spans="1:9" ht="40.25" customHeight="1">
      <c r="A37" s="550" t="s">
        <v>652</v>
      </c>
      <c r="B37" s="539"/>
      <c r="C37" s="551"/>
      <c r="D37" s="551"/>
      <c r="E37" s="539"/>
      <c r="F37" s="539"/>
      <c r="G37" s="539"/>
      <c r="H37" s="539"/>
      <c r="I37" s="539"/>
    </row>
    <row r="38" spans="1:9" ht="47">
      <c r="A38" s="1410" t="s">
        <v>653</v>
      </c>
      <c r="B38" s="1411"/>
      <c r="C38" s="552" t="s">
        <v>607</v>
      </c>
      <c r="D38" s="553" t="s">
        <v>654</v>
      </c>
      <c r="E38" s="553" t="s">
        <v>655</v>
      </c>
      <c r="F38" s="553" t="s">
        <v>656</v>
      </c>
      <c r="G38" s="554"/>
      <c r="H38" s="554"/>
      <c r="I38" s="554"/>
    </row>
    <row r="39" spans="1:9" ht="94">
      <c r="A39" s="1412" t="s">
        <v>657</v>
      </c>
      <c r="B39" s="1411"/>
      <c r="C39" s="555" t="s">
        <v>629</v>
      </c>
      <c r="D39" s="555" t="s">
        <v>633</v>
      </c>
      <c r="E39" s="555" t="s">
        <v>658</v>
      </c>
      <c r="F39" s="555" t="s">
        <v>659</v>
      </c>
      <c r="G39" s="554"/>
      <c r="H39" s="554"/>
      <c r="I39" s="554"/>
    </row>
    <row r="40" spans="1:9" ht="81.5">
      <c r="A40" s="1412" t="s">
        <v>660</v>
      </c>
      <c r="B40" s="1411"/>
      <c r="C40" s="555" t="s">
        <v>636</v>
      </c>
      <c r="D40" s="555" t="s">
        <v>640</v>
      </c>
      <c r="E40" s="555" t="s">
        <v>661</v>
      </c>
      <c r="F40" s="556" t="s">
        <v>662</v>
      </c>
      <c r="G40" s="539"/>
      <c r="H40" s="539"/>
      <c r="I40" s="539"/>
    </row>
    <row r="41" spans="1:9" ht="81.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5">
      <c r="A43" s="1415" t="s">
        <v>649</v>
      </c>
      <c r="B43" s="1415"/>
      <c r="C43" s="1415"/>
      <c r="D43" s="1415"/>
      <c r="E43" s="1415"/>
      <c r="F43" s="1415"/>
      <c r="G43" s="1415"/>
      <c r="H43" s="1415"/>
      <c r="I43" s="1415"/>
    </row>
    <row r="44" spans="1:9" ht="23.5">
      <c r="A44" s="548" t="s">
        <v>650</v>
      </c>
      <c r="B44" s="548"/>
      <c r="C44" s="548"/>
      <c r="D44" s="548"/>
      <c r="E44" s="548"/>
      <c r="F44" s="548"/>
      <c r="G44" s="548"/>
      <c r="H44" s="548"/>
      <c r="I44" s="548"/>
    </row>
    <row r="45" spans="1:9" ht="23.5">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666</v>
      </c>
      <c r="D1" s="2"/>
      <c r="E1" s="2" t="s">
        <v>667</v>
      </c>
      <c r="G1" s="2" t="s">
        <v>668</v>
      </c>
      <c r="H1" s="1"/>
      <c r="J1" s="10" t="s">
        <v>669</v>
      </c>
      <c r="K1" s="10"/>
      <c r="T1" s="1"/>
      <c r="U1" s="1" t="s">
        <v>670</v>
      </c>
      <c r="V1" s="1"/>
      <c r="W1" s="2" t="s">
        <v>671</v>
      </c>
      <c r="X1" s="1"/>
      <c r="Y1" s="2" t="s">
        <v>672</v>
      </c>
      <c r="AA1" s="1" t="s">
        <v>673</v>
      </c>
    </row>
    <row r="2" spans="1:27" ht="13.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3.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4"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4"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3.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4"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3.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3.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3.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3.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3.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3.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3.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3.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3.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3.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3.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3.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3.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3.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3.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3.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3.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4"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3.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3.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3.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3.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3.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3.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4"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3.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3.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3.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3.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3.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3.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3.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4"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3.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3.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3.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3.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3.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4"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dcmitype/"/>
    <ds:schemaRef ds:uri="e60fd174-b192-4fdb-8980-a9c623028ceb"/>
    <ds:schemaRef ds:uri="263dbbe5-076b-4606-a03b-9598f5f2f3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FC465B9F-4D3C-4F8D-B644-FD6C0036E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2025-03-07T08:16:03Z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